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<sst xmlns="http://schemas.openxmlformats.org/spreadsheetml/2006/main" count="41" uniqueCount="38">
  <si>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№ п/п</t>
  </si>
  <si>
    <t>Наименование поселков</t>
  </si>
  <si>
    <t>Общая площадь, м2</t>
  </si>
  <si>
    <t>В том числе:</t>
  </si>
  <si>
    <t>План на один месяц,             руб</t>
  </si>
  <si>
    <t>Примечание</t>
  </si>
  <si>
    <t>конструк. элементы</t>
  </si>
  <si>
    <t>инженерн. сети</t>
  </si>
  <si>
    <t>ЖЭУ №2</t>
  </si>
  <si>
    <t>п. Карачиха</t>
  </si>
  <si>
    <t>п. Михайловский, п. Красный Волгарь, д. Некрасово, п. Красный Холм</t>
  </si>
  <si>
    <t>Итого по ЖЭУ №2:</t>
  </si>
  <si>
    <t>ЖЭУ №3</t>
  </si>
  <si>
    <t>п. Дубки</t>
  </si>
  <si>
    <t>п. Щедрино, п. Нагорный, д. Климовское, д. Корюково, д. Руденки</t>
  </si>
  <si>
    <t>д. Ананьино</t>
  </si>
  <si>
    <t>Итого по ЖЭУ №3:</t>
  </si>
  <si>
    <t>ЖЭУ №4</t>
  </si>
  <si>
    <t>п. Красные Ткачи, д. Ершово, д. Ноготино</t>
  </si>
  <si>
    <t>Итого по ЖЭУ №4:</t>
  </si>
  <si>
    <t>ЖЭУ №5</t>
  </si>
  <si>
    <t>с. Туношна, п.Дорожный, ст.Лютово, ст. Телищево</t>
  </si>
  <si>
    <t>Военный городок</t>
  </si>
  <si>
    <t>д. Мокеевское</t>
  </si>
  <si>
    <t>Итого по ЖЭУ №5:</t>
  </si>
  <si>
    <t>д. Иванищево</t>
  </si>
  <si>
    <t>д. Мордвиново</t>
  </si>
  <si>
    <t>с. Ширинье, д. Меленки</t>
  </si>
  <si>
    <t>п. Козьмодемьянск</t>
  </si>
  <si>
    <t>Всего по жилфонду:</t>
  </si>
  <si>
    <t>ЖЭУ №1</t>
  </si>
  <si>
    <t>Итого по ЖЭУ №1:</t>
  </si>
  <si>
    <t>Разбивка плана по текущему ремонту жилищного фонда ЗАО "ЯРУ ЖКХ" в разрезе населенных пунктов на 2010г.</t>
  </si>
  <si>
    <t>с. Курба, д. Васильевское, д. Дегтево</t>
  </si>
  <si>
    <t>д. Карабиха, д. Кормилицино, п. Речной, п. Красный Октябрь, т/б Белкино, д. Василево</t>
  </si>
  <si>
    <t>План на год (с 01.05.2010г. по 31.12.2010г.),    руб</t>
  </si>
  <si>
    <t>с. Сарафоново, д. Дорожаево, д. Чурилково, с. Спасское, ст. Молот, ст. Тенино</t>
  </si>
  <si>
    <t>исп.Лобазова Е.А.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</si>
</sst>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33" borderId="14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3">
      <selection activeCell="B34" sqref="B34"/>
    </sheetView>
  </sheetViews>
  <sheetFormatPr defaultColWidth="9.140625" defaultRowHeight="12.75"/>
  <cols>
    <col min="1" max="1" width="4.7109375" style="0" customWidth="1"/>
    <col min="2" max="2" width="36.28125" style="0" customWidth="1"/>
    <col min="3" max="3" width="9.28125" style="0" customWidth="1"/>
    <col min="4" max="4" width="12.28125" style="0" customWidth="1"/>
    <col min="5" max="6" width="10.57421875" style="0" customWidth="1"/>
    <col min="7" max="7" width="11.7109375" style="0" customWidth="1"/>
    <col min="8" max="8" width="12.140625" style="0" customWidth="1"/>
    <col min="9" max="9" width="11.28125" style="0" customWidth="1"/>
    <col min="10" max="10" width="14.28125" style="0" customWidth="1"/>
  </cols>
  <sheetData>
    <row r="1" spans="1:10" ht="15.75">
      <c r="A1" s="21" t="s">
        <v>32</v>
      </c>
      <c r="B1" s="21"/>
      <c r="C1" s="21"/>
      <c r="D1" s="26"/>
      <c r="E1" s="21"/>
      <c r="F1" s="21"/>
      <c r="G1" s="21"/>
      <c r="H1" s="21"/>
      <c r="I1" s="21"/>
      <c r="J1" s="21"/>
    </row>
    <row r="2" spans="1:10" ht="43.5" customHeight="1">
      <c r="A2" s="22" t="s">
        <v>0</v>
      </c>
      <c r="B2" s="22" t="s">
        <v>1</v>
      </c>
      <c r="C2" s="23" t="s">
        <v>2</v>
      </c>
      <c r="D2" s="28" t="s">
        <v>35</v>
      </c>
      <c r="E2" s="24" t="s">
        <v>3</v>
      </c>
      <c r="F2" s="22"/>
      <c r="G2" s="22" t="s">
        <v>4</v>
      </c>
      <c r="H2" s="22" t="s">
        <v>3</v>
      </c>
      <c r="I2" s="22"/>
      <c r="J2" s="22" t="s">
        <v>5</v>
      </c>
    </row>
    <row r="3" spans="1:10" ht="23.25" customHeight="1">
      <c r="A3" s="22"/>
      <c r="B3" s="22"/>
      <c r="C3" s="23"/>
      <c r="D3" s="29"/>
      <c r="E3" s="25" t="s">
        <v>6</v>
      </c>
      <c r="F3" s="1" t="s">
        <v>7</v>
      </c>
      <c r="G3" s="22"/>
      <c r="H3" s="1" t="s">
        <v>6</v>
      </c>
      <c r="I3" s="1" t="s">
        <v>7</v>
      </c>
      <c r="J3" s="22"/>
    </row>
    <row r="4" spans="1:10" ht="12.75">
      <c r="A4" s="2"/>
      <c r="B4" s="3" t="s">
        <v>30</v>
      </c>
      <c r="C4" s="4"/>
      <c r="D4" s="27"/>
      <c r="E4" s="18"/>
      <c r="F4" s="18"/>
      <c r="G4" s="18"/>
      <c r="H4" s="18"/>
      <c r="I4" s="18"/>
      <c r="J4" s="1"/>
    </row>
    <row r="5" spans="1:10" ht="12.75">
      <c r="A5" s="2">
        <v>1</v>
      </c>
      <c r="B5" s="12" t="s">
        <v>33</v>
      </c>
      <c r="C5" s="8">
        <v>18139.06</v>
      </c>
      <c r="D5" s="9">
        <v>359879</v>
      </c>
      <c r="E5" s="10">
        <f>D5*0.7</f>
        <v>251915.3</v>
      </c>
      <c r="F5" s="10">
        <f>D5-E5</f>
        <v>107963.70000000001</v>
      </c>
      <c r="G5" s="10">
        <f>D5/8</f>
        <v>44984.875</v>
      </c>
      <c r="H5" s="10">
        <f>G5*0.7</f>
        <v>31489.4125</v>
      </c>
      <c r="I5" s="10">
        <f>G5-H5</f>
        <v>13495.462500000001</v>
      </c>
      <c r="J5" s="1"/>
    </row>
    <row r="6" spans="1:10" ht="12.75">
      <c r="A6" s="2">
        <v>2</v>
      </c>
      <c r="B6" s="7" t="s">
        <v>25</v>
      </c>
      <c r="C6" s="8">
        <v>10522.8</v>
      </c>
      <c r="D6" s="9">
        <v>208772</v>
      </c>
      <c r="E6" s="10">
        <f>D6*0.7</f>
        <v>146140.4</v>
      </c>
      <c r="F6" s="10">
        <f>D6-E6</f>
        <v>62631.600000000006</v>
      </c>
      <c r="G6" s="10">
        <f>D6/8</f>
        <v>26096.5</v>
      </c>
      <c r="H6" s="10">
        <f>G6*0.7</f>
        <v>18267.55</v>
      </c>
      <c r="I6" s="10">
        <f>G6-H6</f>
        <v>7828.950000000001</v>
      </c>
      <c r="J6" s="1"/>
    </row>
    <row r="7" spans="1:10" ht="12.75">
      <c r="A7" s="2">
        <v>3</v>
      </c>
      <c r="B7" s="7" t="s">
        <v>26</v>
      </c>
      <c r="C7" s="8">
        <v>4908.8</v>
      </c>
      <c r="D7" s="9">
        <v>97390</v>
      </c>
      <c r="E7" s="10">
        <f>D7*0.7</f>
        <v>68173</v>
      </c>
      <c r="F7" s="10">
        <f>D7-E7</f>
        <v>29217</v>
      </c>
      <c r="G7" s="10">
        <f>D7/8</f>
        <v>12173.75</v>
      </c>
      <c r="H7" s="10">
        <f>G7*0.7</f>
        <v>8521.625</v>
      </c>
      <c r="I7" s="10">
        <f>G7-H7</f>
        <v>3652.125</v>
      </c>
      <c r="J7" s="1"/>
    </row>
    <row r="8" spans="1:10" ht="12.75">
      <c r="A8" s="2">
        <v>4</v>
      </c>
      <c r="B8" s="7" t="s">
        <v>27</v>
      </c>
      <c r="C8" s="8">
        <v>6938.7</v>
      </c>
      <c r="D8" s="9">
        <v>137662</v>
      </c>
      <c r="E8" s="10">
        <f>D8*0.7</f>
        <v>96363.4</v>
      </c>
      <c r="F8" s="10">
        <f>D8-E8</f>
        <v>41298.600000000006</v>
      </c>
      <c r="G8" s="10">
        <f>D8/8</f>
        <v>17207.75</v>
      </c>
      <c r="H8" s="10">
        <f>G8*0.7</f>
        <v>12045.425</v>
      </c>
      <c r="I8" s="10">
        <f>G8-H8</f>
        <v>5162.325000000001</v>
      </c>
      <c r="J8" s="1"/>
    </row>
    <row r="9" spans="1:10" ht="12.75">
      <c r="A9" s="2">
        <v>5</v>
      </c>
      <c r="B9" s="12" t="s">
        <v>28</v>
      </c>
      <c r="C9" s="19">
        <v>16967.57</v>
      </c>
      <c r="D9" s="9">
        <v>336636</v>
      </c>
      <c r="E9" s="10">
        <f>D9*0.7</f>
        <v>235645.19999999998</v>
      </c>
      <c r="F9" s="10">
        <f>D9-E9</f>
        <v>100990.80000000002</v>
      </c>
      <c r="G9" s="10">
        <f>D9/8</f>
        <v>42079.5</v>
      </c>
      <c r="H9" s="10">
        <f>G9*0.7</f>
        <v>29455.649999999998</v>
      </c>
      <c r="I9" s="10">
        <f>G9-H9</f>
        <v>12623.850000000002</v>
      </c>
      <c r="J9" s="1"/>
    </row>
    <row r="10" spans="1:10" ht="12.75">
      <c r="A10" s="20"/>
      <c r="B10" s="14" t="s">
        <v>31</v>
      </c>
      <c r="C10" s="15">
        <f aca="true" t="shared" si="0" ref="C10:I10">SUM(C5:C9)</f>
        <v>57476.93</v>
      </c>
      <c r="D10" s="16">
        <f t="shared" si="0"/>
        <v>1140339</v>
      </c>
      <c r="E10" s="17">
        <f t="shared" si="0"/>
        <v>798237.2999999999</v>
      </c>
      <c r="F10" s="17">
        <f t="shared" si="0"/>
        <v>342101.70000000007</v>
      </c>
      <c r="G10" s="17">
        <f t="shared" si="0"/>
        <v>142542.375</v>
      </c>
      <c r="H10" s="17">
        <f t="shared" si="0"/>
        <v>99779.66249999999</v>
      </c>
      <c r="I10" s="17">
        <f t="shared" si="0"/>
        <v>42762.71250000001</v>
      </c>
      <c r="J10" s="1"/>
    </row>
    <row r="11" spans="1:10" ht="12.75">
      <c r="A11" s="2"/>
      <c r="B11" s="3" t="s">
        <v>8</v>
      </c>
      <c r="C11" s="4"/>
      <c r="D11" s="5"/>
      <c r="E11" s="6"/>
      <c r="F11" s="6"/>
      <c r="G11" s="6"/>
      <c r="H11" s="6"/>
      <c r="I11" s="6"/>
      <c r="J11" s="5"/>
    </row>
    <row r="12" spans="1:10" ht="12.75">
      <c r="A12" s="2">
        <v>2</v>
      </c>
      <c r="B12" s="7" t="s">
        <v>9</v>
      </c>
      <c r="C12" s="8">
        <v>17822.48</v>
      </c>
      <c r="D12" s="9">
        <v>353598</v>
      </c>
      <c r="E12" s="10">
        <f>D12*0.7</f>
        <v>247518.59999999998</v>
      </c>
      <c r="F12" s="10">
        <f>D12-E12</f>
        <v>106079.40000000002</v>
      </c>
      <c r="G12" s="10">
        <f>D12/8</f>
        <v>44199.75</v>
      </c>
      <c r="H12" s="10">
        <f>G12*0.7</f>
        <v>30939.824999999997</v>
      </c>
      <c r="I12" s="10">
        <f>G12-H12</f>
        <v>13259.925000000003</v>
      </c>
      <c r="J12" s="11"/>
    </row>
    <row r="13" spans="1:10" ht="25.5">
      <c r="A13" s="2">
        <v>3</v>
      </c>
      <c r="B13" s="12" t="s">
        <v>10</v>
      </c>
      <c r="C13" s="8">
        <v>46027.3</v>
      </c>
      <c r="D13" s="9">
        <v>913182</v>
      </c>
      <c r="E13" s="10">
        <f>D13*0.7</f>
        <v>639227.3999999999</v>
      </c>
      <c r="F13" s="10">
        <f>D13-E13</f>
        <v>273954.6000000001</v>
      </c>
      <c r="G13" s="10">
        <f>D13/8</f>
        <v>114147.75</v>
      </c>
      <c r="H13" s="10">
        <f>G13*0.7</f>
        <v>79903.42499999999</v>
      </c>
      <c r="I13" s="10">
        <f>G13-H13</f>
        <v>34244.32500000001</v>
      </c>
      <c r="J13" s="11"/>
    </row>
    <row r="14" spans="1:10" ht="25.5" customHeight="1">
      <c r="A14" s="2">
        <v>4</v>
      </c>
      <c r="B14" s="12" t="s">
        <v>36</v>
      </c>
      <c r="C14" s="8">
        <v>17218</v>
      </c>
      <c r="D14" s="9">
        <v>341604</v>
      </c>
      <c r="E14" s="10">
        <f>D14*0.7</f>
        <v>239122.8</v>
      </c>
      <c r="F14" s="10">
        <f>D14-E14</f>
        <v>102481.20000000001</v>
      </c>
      <c r="G14" s="10">
        <f>D14/8</f>
        <v>42700.5</v>
      </c>
      <c r="H14" s="10">
        <f>G14*0.7</f>
        <v>29890.35</v>
      </c>
      <c r="I14" s="10">
        <f>G14-H14</f>
        <v>12810.150000000001</v>
      </c>
      <c r="J14" s="11"/>
    </row>
    <row r="15" spans="1:10" ht="12.75">
      <c r="A15" s="13"/>
      <c r="B15" s="14" t="s">
        <v>11</v>
      </c>
      <c r="C15" s="15">
        <f aca="true" t="shared" si="1" ref="C15:I15">SUM(C12:C14)</f>
        <v>81067.78</v>
      </c>
      <c r="D15" s="16">
        <f t="shared" si="1"/>
        <v>1608384</v>
      </c>
      <c r="E15" s="17">
        <f t="shared" si="1"/>
        <v>1125868.7999999998</v>
      </c>
      <c r="F15" s="17">
        <f t="shared" si="1"/>
        <v>482515.2000000001</v>
      </c>
      <c r="G15" s="17">
        <f t="shared" si="1"/>
        <v>201048</v>
      </c>
      <c r="H15" s="17">
        <f t="shared" si="1"/>
        <v>140733.59999999998</v>
      </c>
      <c r="I15" s="17">
        <f t="shared" si="1"/>
        <v>60314.400000000016</v>
      </c>
      <c r="J15" s="5"/>
    </row>
    <row r="16" spans="1:10" ht="12.75">
      <c r="A16" s="2"/>
      <c r="B16" s="3" t="s">
        <v>12</v>
      </c>
      <c r="C16" s="2"/>
      <c r="D16" s="5"/>
      <c r="E16" s="6"/>
      <c r="F16" s="6"/>
      <c r="G16" s="6"/>
      <c r="H16" s="6"/>
      <c r="I16" s="6"/>
      <c r="J16" s="5"/>
    </row>
    <row r="17" spans="1:10" ht="12.75">
      <c r="A17" s="2">
        <v>1</v>
      </c>
      <c r="B17" s="7" t="s">
        <v>13</v>
      </c>
      <c r="C17" s="8">
        <v>61998.69</v>
      </c>
      <c r="D17" s="9">
        <v>1230054</v>
      </c>
      <c r="E17" s="10">
        <f>D17*0.7</f>
        <v>861037.7999999999</v>
      </c>
      <c r="F17" s="10">
        <f>D17-E17</f>
        <v>369016.20000000007</v>
      </c>
      <c r="G17" s="10">
        <f>D17/8</f>
        <v>153756.75</v>
      </c>
      <c r="H17" s="10">
        <f>G17*0.7</f>
        <v>107629.72499999999</v>
      </c>
      <c r="I17" s="10">
        <f>G17-H17</f>
        <v>46127.02500000001</v>
      </c>
      <c r="J17" s="11"/>
    </row>
    <row r="18" spans="1:10" ht="25.5">
      <c r="A18" s="2">
        <v>2</v>
      </c>
      <c r="B18" s="12" t="s">
        <v>14</v>
      </c>
      <c r="C18" s="8">
        <v>17932.91</v>
      </c>
      <c r="D18" s="9">
        <v>355788</v>
      </c>
      <c r="E18" s="10">
        <f>D18*0.7</f>
        <v>249051.59999999998</v>
      </c>
      <c r="F18" s="10">
        <f>D18-E18</f>
        <v>106736.40000000002</v>
      </c>
      <c r="G18" s="10">
        <f>D18/8</f>
        <v>44473.5</v>
      </c>
      <c r="H18" s="10">
        <f>G18*0.7</f>
        <v>31131.449999999997</v>
      </c>
      <c r="I18" s="10">
        <f>G18-H18</f>
        <v>13342.050000000003</v>
      </c>
      <c r="J18" s="11"/>
    </row>
    <row r="19" spans="1:10" ht="12.75">
      <c r="A19" s="2">
        <v>3</v>
      </c>
      <c r="B19" s="7" t="s">
        <v>15</v>
      </c>
      <c r="C19" s="8">
        <v>6116.33</v>
      </c>
      <c r="D19" s="9">
        <v>121348</v>
      </c>
      <c r="E19" s="10">
        <f>D19*0.7</f>
        <v>84943.59999999999</v>
      </c>
      <c r="F19" s="10">
        <f>D19-E19</f>
        <v>36404.40000000001</v>
      </c>
      <c r="G19" s="10">
        <f>D19/8</f>
        <v>15168.5</v>
      </c>
      <c r="H19" s="10">
        <f>G19*0.7</f>
        <v>10617.949999999999</v>
      </c>
      <c r="I19" s="10">
        <f>G19-H19</f>
        <v>4550.550000000001</v>
      </c>
      <c r="J19" s="11"/>
    </row>
    <row r="20" spans="1:10" ht="12.75">
      <c r="A20" s="13"/>
      <c r="B20" s="14" t="s">
        <v>16</v>
      </c>
      <c r="C20" s="15">
        <f>SUM(C17:C19)</f>
        <v>86047.93000000001</v>
      </c>
      <c r="D20" s="16">
        <f aca="true" t="shared" si="2" ref="D20:I20">SUM(D17:D19)</f>
        <v>1707190</v>
      </c>
      <c r="E20" s="17">
        <f t="shared" si="2"/>
        <v>1195033</v>
      </c>
      <c r="F20" s="17">
        <f t="shared" si="2"/>
        <v>512157.0000000001</v>
      </c>
      <c r="G20" s="17">
        <f>SUM(G17:G19)</f>
        <v>213398.75</v>
      </c>
      <c r="H20" s="17">
        <f t="shared" si="2"/>
        <v>149379.125</v>
      </c>
      <c r="I20" s="17">
        <f t="shared" si="2"/>
        <v>64019.625000000015</v>
      </c>
      <c r="J20" s="5"/>
    </row>
    <row r="21" spans="1:10" ht="12.75">
      <c r="A21" s="2"/>
      <c r="B21" s="3" t="s">
        <v>17</v>
      </c>
      <c r="C21" s="8"/>
      <c r="D21" s="5"/>
      <c r="E21" s="6"/>
      <c r="F21" s="6"/>
      <c r="G21" s="6"/>
      <c r="H21" s="6"/>
      <c r="I21" s="6"/>
      <c r="J21" s="5"/>
    </row>
    <row r="22" spans="1:10" ht="12.75">
      <c r="A22" s="2">
        <v>1</v>
      </c>
      <c r="B22" s="12" t="s">
        <v>18</v>
      </c>
      <c r="C22" s="8">
        <v>45960.27</v>
      </c>
      <c r="D22" s="9">
        <v>911852</v>
      </c>
      <c r="E22" s="10">
        <f>D22*0.7</f>
        <v>638296.3999999999</v>
      </c>
      <c r="F22" s="10">
        <f>D22-E22</f>
        <v>273555.6000000001</v>
      </c>
      <c r="G22" s="10">
        <f>D22/8</f>
        <v>113981.5</v>
      </c>
      <c r="H22" s="10">
        <f>G22*0.7</f>
        <v>79787.04999999999</v>
      </c>
      <c r="I22" s="10">
        <f>G22-H22</f>
        <v>34194.45000000001</v>
      </c>
      <c r="J22" s="11"/>
    </row>
    <row r="23" spans="1:10" ht="25.5">
      <c r="A23" s="2">
        <v>2</v>
      </c>
      <c r="B23" s="12" t="s">
        <v>34</v>
      </c>
      <c r="C23" s="8">
        <v>20741.2</v>
      </c>
      <c r="D23" s="9">
        <v>411505</v>
      </c>
      <c r="E23" s="10">
        <f>D23*0.7</f>
        <v>288053.5</v>
      </c>
      <c r="F23" s="10">
        <f>D23-E23</f>
        <v>123451.5</v>
      </c>
      <c r="G23" s="10">
        <f>D23/8</f>
        <v>51438.125</v>
      </c>
      <c r="H23" s="10">
        <f>G23*0.7</f>
        <v>36006.6875</v>
      </c>
      <c r="I23" s="10">
        <f>G23-H23</f>
        <v>15431.4375</v>
      </c>
      <c r="J23" s="11"/>
    </row>
    <row r="24" spans="1:10" ht="12.75">
      <c r="A24" s="13"/>
      <c r="B24" s="14" t="s">
        <v>19</v>
      </c>
      <c r="C24" s="15">
        <f>SUM(C22:C23)</f>
        <v>66701.47</v>
      </c>
      <c r="D24" s="16">
        <f aca="true" t="shared" si="3" ref="D24:I24">SUM(D22:D23)</f>
        <v>1323357</v>
      </c>
      <c r="E24" s="17">
        <f t="shared" si="3"/>
        <v>926349.8999999999</v>
      </c>
      <c r="F24" s="17">
        <f t="shared" si="3"/>
        <v>397007.1000000001</v>
      </c>
      <c r="G24" s="17">
        <f t="shared" si="3"/>
        <v>165419.625</v>
      </c>
      <c r="H24" s="17">
        <f t="shared" si="3"/>
        <v>115793.73749999999</v>
      </c>
      <c r="I24" s="17">
        <f t="shared" si="3"/>
        <v>49625.88750000001</v>
      </c>
      <c r="J24" s="5"/>
    </row>
    <row r="25" spans="1:10" ht="12.75">
      <c r="A25" s="2"/>
      <c r="B25" s="3" t="s">
        <v>20</v>
      </c>
      <c r="C25" s="2"/>
      <c r="D25" s="5"/>
      <c r="E25" s="6"/>
      <c r="F25" s="6"/>
      <c r="G25" s="6"/>
      <c r="H25" s="6"/>
      <c r="I25" s="6"/>
      <c r="J25" s="5"/>
    </row>
    <row r="26" spans="1:10" ht="25.5">
      <c r="A26" s="2">
        <v>1</v>
      </c>
      <c r="B26" s="12" t="s">
        <v>21</v>
      </c>
      <c r="C26" s="8">
        <v>21618.4</v>
      </c>
      <c r="D26" s="9">
        <v>428907</v>
      </c>
      <c r="E26" s="10">
        <f>D26*0.7</f>
        <v>300234.89999999997</v>
      </c>
      <c r="F26" s="10">
        <f>D26-E26</f>
        <v>128672.10000000003</v>
      </c>
      <c r="G26" s="10">
        <f>D26/8</f>
        <v>53613.375</v>
      </c>
      <c r="H26" s="10">
        <f>G26*0.7</f>
        <v>37529.362499999996</v>
      </c>
      <c r="I26" s="10">
        <f>G26-H26</f>
        <v>16084.012500000004</v>
      </c>
      <c r="J26" s="11"/>
    </row>
    <row r="27" spans="1:10" ht="12.75">
      <c r="A27" s="2">
        <v>2</v>
      </c>
      <c r="B27" s="7" t="s">
        <v>22</v>
      </c>
      <c r="C27" s="8">
        <v>25137.5</v>
      </c>
      <c r="D27" s="9">
        <v>498727</v>
      </c>
      <c r="E27" s="10">
        <f>D27*0.7</f>
        <v>349108.89999999997</v>
      </c>
      <c r="F27" s="10">
        <f>D27-E27</f>
        <v>149618.10000000003</v>
      </c>
      <c r="G27" s="10">
        <f>D27/8</f>
        <v>62340.875</v>
      </c>
      <c r="H27" s="10">
        <f>G27*0.7</f>
        <v>43638.612499999996</v>
      </c>
      <c r="I27" s="10">
        <f>G27-H27</f>
        <v>18702.262500000004</v>
      </c>
      <c r="J27" s="11"/>
    </row>
    <row r="28" spans="1:10" ht="12.75">
      <c r="A28" s="2">
        <v>3</v>
      </c>
      <c r="B28" s="7" t="s">
        <v>23</v>
      </c>
      <c r="C28" s="8">
        <v>25603.1</v>
      </c>
      <c r="D28" s="9">
        <v>507968</v>
      </c>
      <c r="E28" s="10">
        <f>D28*0.7</f>
        <v>355577.6</v>
      </c>
      <c r="F28" s="10">
        <f>D28-E28</f>
        <v>152390.40000000002</v>
      </c>
      <c r="G28" s="10">
        <f>D28/8</f>
        <v>63496</v>
      </c>
      <c r="H28" s="10">
        <f>G28*0.7</f>
        <v>44447.2</v>
      </c>
      <c r="I28" s="10">
        <f>G28-H28</f>
        <v>19048.800000000003</v>
      </c>
      <c r="J28" s="11"/>
    </row>
    <row r="29" spans="1:10" ht="12.75">
      <c r="A29" s="13"/>
      <c r="B29" s="14" t="s">
        <v>24</v>
      </c>
      <c r="C29" s="15">
        <f>SUM(C26:C28)</f>
        <v>72359</v>
      </c>
      <c r="D29" s="16">
        <f aca="true" t="shared" si="4" ref="D29:I29">SUM(D26:D28)</f>
        <v>1435602</v>
      </c>
      <c r="E29" s="17">
        <f t="shared" si="4"/>
        <v>1004921.3999999999</v>
      </c>
      <c r="F29" s="17">
        <f t="shared" si="4"/>
        <v>430680.6000000001</v>
      </c>
      <c r="G29" s="17">
        <f t="shared" si="4"/>
        <v>179450.25</v>
      </c>
      <c r="H29" s="17">
        <f t="shared" si="4"/>
        <v>125615.17499999999</v>
      </c>
      <c r="I29" s="17">
        <f t="shared" si="4"/>
        <v>53835.07500000001</v>
      </c>
      <c r="J29" s="5"/>
    </row>
    <row r="30" spans="1:10" ht="12.75">
      <c r="A30" s="20"/>
      <c r="B30" s="14" t="s">
        <v>29</v>
      </c>
      <c r="C30" s="15">
        <f aca="true" t="shared" si="5" ref="C30:I30">C10+C15+C20+C24+C29</f>
        <v>363653.11</v>
      </c>
      <c r="D30" s="16">
        <f t="shared" si="5"/>
        <v>7214872</v>
      </c>
      <c r="E30" s="16">
        <f t="shared" si="5"/>
        <v>5050410.399999999</v>
      </c>
      <c r="F30" s="16">
        <f t="shared" si="5"/>
        <v>2164461.6000000006</v>
      </c>
      <c r="G30" s="16">
        <f t="shared" si="5"/>
        <v>901859</v>
      </c>
      <c r="H30" s="16">
        <f t="shared" si="5"/>
        <v>631301.2999999999</v>
      </c>
      <c r="I30" s="16">
        <f t="shared" si="5"/>
        <v>270557.70000000007</v>
      </c>
      <c r="J30" s="5"/>
    </row>
    <row r="33" spans="1:2" ht="12.75">
      <c r="A33" s="30" t="s">
        <v>37</v>
      </c>
      <c r="B33" s="31"/>
    </row>
  </sheetData>
  <sheetProtection/>
  <mergeCells count="10">
    <mergeCell ref="A33:B33"/>
    <mergeCell ref="A1:J1"/>
    <mergeCell ref="A2:A3"/>
    <mergeCell ref="B2:B3"/>
    <mergeCell ref="C2:C3"/>
    <mergeCell ref="D2:D3"/>
    <mergeCell ref="E2:F2"/>
    <mergeCell ref="G2:G3"/>
    <mergeCell ref="H2:I2"/>
    <mergeCell ref="J2:J3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2011-08-22T09:34:50Z</cp:lastPrinted>
  <dcterms:created xsi:type="dcterms:W3CDTF">1996-10-08T23:32:33Z</dcterms:created>
  <dcterms:modified xsi:type="dcterms:W3CDTF">2011-08-22T09:35:17Z</dcterms:modified>
  <cp:category/>
  <cp:version/>
  <cp:contentType/>
  <cp:contentStatus/>
</cp:coreProperties>
</file>