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2" activeTab="0"/>
  </bookViews>
  <sheets>
    <sheet name="выполнение текущего ремонта" sheetId="1" r:id="rId1"/>
  </sheets>
  <definedNames/>
  <calcPr fullCalcOnLoad="1"/>
</workbook>
</file>

<file path=xl/sharedStrings.xml><?xml version="1.0" encoding="utf-8"?>
<sst xmlns="http://schemas.openxmlformats.org/spreadsheetml/2006/main" count="540" uniqueCount="275">
  <si>
    <t xml:space="preserve">                  </t>
  </si>
  <si>
    <t>адрес</t>
  </si>
  <si>
    <t>наименование работ</t>
  </si>
  <si>
    <t>ЖЭУ-1</t>
  </si>
  <si>
    <t>п.Козьмодемьянск</t>
  </si>
  <si>
    <t>с.Ширинье</t>
  </si>
  <si>
    <t>шт</t>
  </si>
  <si>
    <t>ул.Молодежная д.4</t>
  </si>
  <si>
    <t>д.Мордвиново</t>
  </si>
  <si>
    <t>м2</t>
  </si>
  <si>
    <t>д.Иванищево</t>
  </si>
  <si>
    <t>м</t>
  </si>
  <si>
    <t>ул.Школьная д.1</t>
  </si>
  <si>
    <t>косметический ремонт подъездов</t>
  </si>
  <si>
    <t>с.Курба</t>
  </si>
  <si>
    <t>ул.Школьная д.10</t>
  </si>
  <si>
    <t>ЖЭУ-2</t>
  </si>
  <si>
    <t>п.Карачиха</t>
  </si>
  <si>
    <t>ул.Садовая д.12</t>
  </si>
  <si>
    <t>ИТОГО по п.Карачиха</t>
  </si>
  <si>
    <t>с.Сарафоново</t>
  </si>
  <si>
    <t>п.Михайловский</t>
  </si>
  <si>
    <t>ул.Юбилейная д.1</t>
  </si>
  <si>
    <t>ул.Юбилейная д.4</t>
  </si>
  <si>
    <t>ул.Ленина д.5</t>
  </si>
  <si>
    <t>ул.Лесная д.3</t>
  </si>
  <si>
    <t>ул.Школьная д.5</t>
  </si>
  <si>
    <t>утепление чердачного перекрытия</t>
  </si>
  <si>
    <t>ул.Садовая д.3</t>
  </si>
  <si>
    <t>ремонт кровли</t>
  </si>
  <si>
    <t>ЖЭУ-3</t>
  </si>
  <si>
    <t>п. Дубки</t>
  </si>
  <si>
    <t>ул.Ленина д.17</t>
  </si>
  <si>
    <t>ул.Школьная д.8</t>
  </si>
  <si>
    <t>ул.Строителей д.1</t>
  </si>
  <si>
    <t>п. Щедрино</t>
  </si>
  <si>
    <t>ул.Парковая д.4</t>
  </si>
  <si>
    <t>ул.Парковая д.1</t>
  </si>
  <si>
    <t>д.Ананьино</t>
  </si>
  <si>
    <t>ЖЭУ-4</t>
  </si>
  <si>
    <t>п. Красные Ткачи</t>
  </si>
  <si>
    <t>ул.Текстильщиков д.7</t>
  </si>
  <si>
    <t>ремонт цоколя</t>
  </si>
  <si>
    <t>ЖЭУ-5</t>
  </si>
  <si>
    <t>д.Мокеевское</t>
  </si>
  <si>
    <t>ст.Лютово</t>
  </si>
  <si>
    <t>Туношна-городок 26</t>
  </si>
  <si>
    <t>с.Туношна</t>
  </si>
  <si>
    <t>Начальник ПТО</t>
  </si>
  <si>
    <t>Лобазова Е.А.</t>
  </si>
  <si>
    <t>ул.Центральная д.21</t>
  </si>
  <si>
    <t>ул.Речная д.6</t>
  </si>
  <si>
    <t xml:space="preserve">ул.Школьная д.13 </t>
  </si>
  <si>
    <t>ул.Юбилейная д.16</t>
  </si>
  <si>
    <t>ул.Садовая д.12а</t>
  </si>
  <si>
    <t>ул.Садовая д.18</t>
  </si>
  <si>
    <t>ул.Садовая д.19</t>
  </si>
  <si>
    <t>дом № 32</t>
  </si>
  <si>
    <t>ремонт подъездов</t>
  </si>
  <si>
    <t>дом № 33</t>
  </si>
  <si>
    <t>дом № 46</t>
  </si>
  <si>
    <t>дом № 28</t>
  </si>
  <si>
    <t>ул.Ленина д.9</t>
  </si>
  <si>
    <t>утепление стен кв.23,24</t>
  </si>
  <si>
    <t>ул.Садовая д.1</t>
  </si>
  <si>
    <t>п.Красный Волгарь ул.Молодежная д.4</t>
  </si>
  <si>
    <t>ул.Октябрьская д.1</t>
  </si>
  <si>
    <t>ул.Октябрьская д.4</t>
  </si>
  <si>
    <t>ул.Огородная д.20</t>
  </si>
  <si>
    <t>смена труб ХВС в подвале</t>
  </si>
  <si>
    <t>ул.Строителей д.2</t>
  </si>
  <si>
    <t>ул.Ленина д.19</t>
  </si>
  <si>
    <t>ул.Парковая д.5</t>
  </si>
  <si>
    <t>ул.Парковая д.7</t>
  </si>
  <si>
    <t>ул.Парковая д.8</t>
  </si>
  <si>
    <t>Парковый пер. д.2</t>
  </si>
  <si>
    <t>д.Карабиха, п.Речной, п-т Ярославль</t>
  </si>
  <si>
    <t>ул.Юбилейная д.6</t>
  </si>
  <si>
    <t>смена канализации в подвале</t>
  </si>
  <si>
    <t>т/б Белкино</t>
  </si>
  <si>
    <t>дом № 2</t>
  </si>
  <si>
    <t>дом № 11</t>
  </si>
  <si>
    <t>дом № 14</t>
  </si>
  <si>
    <t>дом № 17</t>
  </si>
  <si>
    <t>герметизация м/п швов</t>
  </si>
  <si>
    <t>ул.Школьная д.7</t>
  </si>
  <si>
    <t>Выполнение текущего ремонта в 2013г.</t>
  </si>
  <si>
    <t>ед.изм.</t>
  </si>
  <si>
    <t>кол-во</t>
  </si>
  <si>
    <t>ул.Центральная д.19</t>
  </si>
  <si>
    <t>замена окон в подъездах</t>
  </si>
  <si>
    <t>ИТОГО по п.Козьмодемьянск</t>
  </si>
  <si>
    <t>ул.Юбилейная д.15</t>
  </si>
  <si>
    <t>утепление наружной стены</t>
  </si>
  <si>
    <t>смена ХВС и канализации в кв.1,3,7</t>
  </si>
  <si>
    <t xml:space="preserve">смена ХВС и канализации </t>
  </si>
  <si>
    <t>ИТОГО по с.Курба, д.Дегтево</t>
  </si>
  <si>
    <t>ИТОГО по ЖЭУ-1</t>
  </si>
  <si>
    <t>ул.Садовая д.20</t>
  </si>
  <si>
    <t>ремонт фронтона</t>
  </si>
  <si>
    <t>дом № 40</t>
  </si>
  <si>
    <t>ремонт полов в подъездах</t>
  </si>
  <si>
    <t>ИТОГО по с.Сарафоново, с.Спасское, д.Дорожаево</t>
  </si>
  <si>
    <t>ул.Ленина д.5 кв.82,86,90,94,98</t>
  </si>
  <si>
    <t>смена стояков ХВС</t>
  </si>
  <si>
    <t>утепление стен кв.9</t>
  </si>
  <si>
    <t>смена стояков ХВС в кв.4,7,8</t>
  </si>
  <si>
    <t xml:space="preserve">ул.Ленина д.4 </t>
  </si>
  <si>
    <t>смена труб ХГВС и канализации в кв.№42,46,50,54,58</t>
  </si>
  <si>
    <t xml:space="preserve">ул.Ленина д.5 </t>
  </si>
  <si>
    <t>смена труб ХГВС  в кв.№ 4,8,12,16,20</t>
  </si>
  <si>
    <t>смена труб ХГВС  в кв.№ 62,66,70,74,78</t>
  </si>
  <si>
    <t>м3</t>
  </si>
  <si>
    <t>смена труб ХГВС в кв.24,28,32,36,40</t>
  </si>
  <si>
    <t>ул.Школьная д.4</t>
  </si>
  <si>
    <t>смена труб ХГВС кв.14,15</t>
  </si>
  <si>
    <t>замена труб канализации в подвале</t>
  </si>
  <si>
    <t>ул.Юбилейная д.2</t>
  </si>
  <si>
    <t>смена труб ХГВС в кв.4,8,12</t>
  </si>
  <si>
    <t>ул.Садовая д.5</t>
  </si>
  <si>
    <t>смена труб отопления в подвале</t>
  </si>
  <si>
    <t>ул.Ленина д.3</t>
  </si>
  <si>
    <t>утепление фасада кв.57,60</t>
  </si>
  <si>
    <t>утепление фасада кв.1,21,78</t>
  </si>
  <si>
    <t>ИТОГО по п.Михайловский</t>
  </si>
  <si>
    <t>ИТОГО по ЖЭУ-2</t>
  </si>
  <si>
    <t>смена стояков ХГВС в кв.56,60</t>
  </si>
  <si>
    <t>доп.работы по рем.кровли</t>
  </si>
  <si>
    <t>ул.Гагарина д.2а</t>
  </si>
  <si>
    <t>смена труб ХГВС в кв.32,34,36,38</t>
  </si>
  <si>
    <t>ул.Школьная д.20</t>
  </si>
  <si>
    <t>утепление нар. стен кв.9</t>
  </si>
  <si>
    <t>ремонт козырьков</t>
  </si>
  <si>
    <t>смета труб ХВС в подвале</t>
  </si>
  <si>
    <t>устройство парапетов</t>
  </si>
  <si>
    <t>Итого по п.Дубки</t>
  </si>
  <si>
    <t>ремонт подъездов №2,3</t>
  </si>
  <si>
    <t>ул.Парковая д.1 кв.12,15,18</t>
  </si>
  <si>
    <t>замена труб ХГВС, канализации</t>
  </si>
  <si>
    <t>ул.Садовая д.4</t>
  </si>
  <si>
    <t>Итого по п.Щедрино</t>
  </si>
  <si>
    <t>п.Нагорный</t>
  </si>
  <si>
    <t>ул.Огородная д.1</t>
  </si>
  <si>
    <t>косметический ремонт фасада</t>
  </si>
  <si>
    <t>Итого по п.Нагорный</t>
  </si>
  <si>
    <t>ИТОГО по ЖЭУ-3</t>
  </si>
  <si>
    <t>Парковый пер. д.1</t>
  </si>
  <si>
    <t>ул.Пушкина д.10а</t>
  </si>
  <si>
    <t>Итого по п.Красные Ткачи</t>
  </si>
  <si>
    <t>Итого д.Карабиха, п.Речной, п-т Ярославль</t>
  </si>
  <si>
    <t>ИТОГО по ЖЭУ-4</t>
  </si>
  <si>
    <t>д. 19</t>
  </si>
  <si>
    <t>рем.кан-и в подвале</t>
  </si>
  <si>
    <t>ИТОГО по д.Мокеевское</t>
  </si>
  <si>
    <t>смена мягкой кровли</t>
  </si>
  <si>
    <t>ИТОГО по Туношна-городок</t>
  </si>
  <si>
    <t>ИТОГО по ЖЭУ-5</t>
  </si>
  <si>
    <t>ВСЕГО</t>
  </si>
  <si>
    <t>месвып-я</t>
  </si>
  <si>
    <t>смена шиф.кровли</t>
  </si>
  <si>
    <t>ремонт системы отопления</t>
  </si>
  <si>
    <t>ул.Речная д.4</t>
  </si>
  <si>
    <t>ИТОГО по с.Ширинье</t>
  </si>
  <si>
    <t>ИТОГО по д.Мордвиново</t>
  </si>
  <si>
    <t>ИТОГО по д.Иванищево</t>
  </si>
  <si>
    <t>ул.Юбилейная д.14</t>
  </si>
  <si>
    <t>смена ввода ХВС</t>
  </si>
  <si>
    <t>ремонт м/п швов</t>
  </si>
  <si>
    <t>ул.Солнечная д.6</t>
  </si>
  <si>
    <t>замена ХВС</t>
  </si>
  <si>
    <t>ул.Юбилейная д.17,10</t>
  </si>
  <si>
    <t>ул.Юбилейная д.12</t>
  </si>
  <si>
    <t>замена входных дверей</t>
  </si>
  <si>
    <t>ул.Юбилейная д.11,13,15,16, ул.Школьная д.10,11</t>
  </si>
  <si>
    <t>ул.Советская д.4</t>
  </si>
  <si>
    <t>ремонт выгребной ямы</t>
  </si>
  <si>
    <t>ул.Садовая д.23</t>
  </si>
  <si>
    <t>эектромонтажные работы</t>
  </si>
  <si>
    <t>смена ХГВС</t>
  </si>
  <si>
    <t>ул.Садовая д.13</t>
  </si>
  <si>
    <t>смена дверных блоков</t>
  </si>
  <si>
    <t>ремонт отопления и ХВС</t>
  </si>
  <si>
    <t xml:space="preserve">ремонт системы отопления </t>
  </si>
  <si>
    <t>ремонт системы ХВС</t>
  </si>
  <si>
    <t>дом №30</t>
  </si>
  <si>
    <t>ремонт пола в подъезде и цоколя</t>
  </si>
  <si>
    <t>с.Спасское д.27</t>
  </si>
  <si>
    <t>ремонт стропильной системы</t>
  </si>
  <si>
    <t>с.Спасское д.23</t>
  </si>
  <si>
    <t>ул.Ленина д.29</t>
  </si>
  <si>
    <t>ремонт отмостки и цоколя</t>
  </si>
  <si>
    <t>ул.Ленина д.31</t>
  </si>
  <si>
    <t>ул.Юбилейная д.3</t>
  </si>
  <si>
    <t>ремонт системы отопления в подвале и 1-ый этаж</t>
  </si>
  <si>
    <t>смена труб канализации (лежак)</t>
  </si>
  <si>
    <t>Красный Холм, ул.Цветочная д.3</t>
  </si>
  <si>
    <t>ремонт системы отопления и ГВС</t>
  </si>
  <si>
    <t>Красный Холм, ул.Цветочная д.1</t>
  </si>
  <si>
    <t>ремонт цоколя и отмостки</t>
  </si>
  <si>
    <t>ул.Школьная д.2</t>
  </si>
  <si>
    <t>ул.Школьная д.3</t>
  </si>
  <si>
    <t>ул.Ленина д.11а</t>
  </si>
  <si>
    <t>ремонт мягкой кровли</t>
  </si>
  <si>
    <t>Красный Волгарь ул.Молодежная д.9</t>
  </si>
  <si>
    <t>ул.Лесная д.3 кв.44,48,52,56</t>
  </si>
  <si>
    <t>ул.Приволжская д.4</t>
  </si>
  <si>
    <t>ул. Школьная д.4</t>
  </si>
  <si>
    <t>ремонт с/отопления в т/у</t>
  </si>
  <si>
    <t xml:space="preserve">ремонт с/отопления </t>
  </si>
  <si>
    <t>ремонт ХГВС, отопления в подвале, на чердаке кв.4,8,12,13</t>
  </si>
  <si>
    <t>ремонт отопления в подвале</t>
  </si>
  <si>
    <t>п.Красный Холм, ул.Волжская д.16</t>
  </si>
  <si>
    <t>ремонт с/отопления</t>
  </si>
  <si>
    <t>изоляция труб отопления</t>
  </si>
  <si>
    <t>ул.Садовая д.6</t>
  </si>
  <si>
    <t>ремонт кан-ции и ХВС</t>
  </si>
  <si>
    <t>ул.Спортивная 1/16, ул.Октябрьская д.2, д.4</t>
  </si>
  <si>
    <t>ремонт крылец</t>
  </si>
  <si>
    <t>ремонт козырька и входа в подъезд</t>
  </si>
  <si>
    <t>ул.Ленина д. 19</t>
  </si>
  <si>
    <t>смена стояков ХВС в кв.26,30,34,38</t>
  </si>
  <si>
    <t>ул.Школьная д.17</t>
  </si>
  <si>
    <t>ремонт швов кв.25</t>
  </si>
  <si>
    <t>ул.Школьная д.13</t>
  </si>
  <si>
    <t>ремонт швов кв.17,18</t>
  </si>
  <si>
    <t>ремонт швов (торец 4 подъезд)</t>
  </si>
  <si>
    <t>ремонт пола в подъезде</t>
  </si>
  <si>
    <t>устройство пароизоляции</t>
  </si>
  <si>
    <t>ул.Труда д.2</t>
  </si>
  <si>
    <t>ул.Октябрьская д.5</t>
  </si>
  <si>
    <t>ул.Октябрьская д.3</t>
  </si>
  <si>
    <t>ул.Спортивная д.3</t>
  </si>
  <si>
    <t>ул.Парковая д.6</t>
  </si>
  <si>
    <t>ремонт фасада</t>
  </si>
  <si>
    <t>ремонт системы ХГВС в кв.10,13,16</t>
  </si>
  <si>
    <t>ул.Молодежная д.3в</t>
  </si>
  <si>
    <t>ремонт кровли и утепление черд.пом-я</t>
  </si>
  <si>
    <t>ул.Молодежная д.4а</t>
  </si>
  <si>
    <t>ул.Молодежная д.2</t>
  </si>
  <si>
    <t>ремонт с/отопления кв.4</t>
  </si>
  <si>
    <t>Итого по д.Ананьино</t>
  </si>
  <si>
    <t>2,4,11</t>
  </si>
  <si>
    <t>косметический ремонт подъезда № 3,2,4</t>
  </si>
  <si>
    <t>ул.Пушкина д.11</t>
  </si>
  <si>
    <t>ул.Зеленая д.10</t>
  </si>
  <si>
    <t>ул.Пушкина д.22</t>
  </si>
  <si>
    <t>Б.Октябрьская д.15</t>
  </si>
  <si>
    <t>ремонт вх.крылец</t>
  </si>
  <si>
    <t>Б.Октябрьская д.25</t>
  </si>
  <si>
    <t>ул.Текмтильщиков д.9</t>
  </si>
  <si>
    <t>ремонт вентканала</t>
  </si>
  <si>
    <t>шт.</t>
  </si>
  <si>
    <t>ул.Набережная д.46</t>
  </si>
  <si>
    <t>ремонт цоколя и крылец</t>
  </si>
  <si>
    <t>ул.Набережная д.47</t>
  </si>
  <si>
    <t>ул.Юбилейная д.4 кв.2</t>
  </si>
  <si>
    <t>утепление стены</t>
  </si>
  <si>
    <t>Б.городок д.6</t>
  </si>
  <si>
    <t>замена ХВС в подвале</t>
  </si>
  <si>
    <t>д.Кормилицино</t>
  </si>
  <si>
    <t>Итого по д.Кормилицино</t>
  </si>
  <si>
    <t>дом № 1</t>
  </si>
  <si>
    <t>смена отопления в подвале</t>
  </si>
  <si>
    <t>Итого по т/бБелкино</t>
  </si>
  <si>
    <t>д.1</t>
  </si>
  <si>
    <t>д.24</t>
  </si>
  <si>
    <t>д.21</t>
  </si>
  <si>
    <t>д.19</t>
  </si>
  <si>
    <t>ИТОГО по ст.Лютово</t>
  </si>
  <si>
    <t>герметизация м/п швов (доп.работы с кап.рем.)</t>
  </si>
  <si>
    <t>Туношенский пансионат д.2</t>
  </si>
  <si>
    <t>смена ввода ГВС</t>
  </si>
  <si>
    <t>смена ввода отопления</t>
  </si>
  <si>
    <t>ИТОГО по с.Туношна</t>
  </si>
  <si>
    <t>стоимость работ,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</si>
</sst>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р_."/>
    <numFmt numFmtId="175" formatCode="0.0000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28125" style="10" customWidth="1"/>
    <col min="2" max="2" width="29.57421875" style="11" customWidth="1"/>
    <col min="3" max="3" width="26.57421875" style="11" customWidth="1"/>
    <col min="4" max="4" width="6.421875" style="10" customWidth="1"/>
    <col min="5" max="5" width="10.8515625" style="10" customWidth="1"/>
    <col min="6" max="6" width="15.57421875" style="13" customWidth="1"/>
  </cols>
  <sheetData>
    <row r="1" spans="4:5" ht="12.75">
      <c r="D1" s="12"/>
      <c r="E1" s="12"/>
    </row>
    <row r="2" spans="4:5" ht="12.75">
      <c r="D2" s="12"/>
      <c r="E2" s="12"/>
    </row>
    <row r="3" spans="4:5" ht="12.75">
      <c r="D3" s="12"/>
      <c r="E3" s="12"/>
    </row>
    <row r="4" spans="4:5" ht="12.75">
      <c r="D4" s="12"/>
      <c r="E4" s="12"/>
    </row>
    <row r="5" spans="4:5" ht="12.75">
      <c r="D5" s="12"/>
      <c r="E5" s="12"/>
    </row>
    <row r="6" spans="1:6" ht="12.75">
      <c r="A6" s="32" t="s">
        <v>86</v>
      </c>
      <c r="B6" s="32"/>
      <c r="C6" s="32"/>
      <c r="D6" s="32"/>
      <c r="E6" s="32"/>
      <c r="F6" s="32"/>
    </row>
    <row r="7" spans="1:5" ht="12.75">
      <c r="A7" s="33" t="s">
        <v>0</v>
      </c>
      <c r="B7" s="33"/>
      <c r="C7" s="33"/>
      <c r="D7" s="33"/>
      <c r="E7" s="33"/>
    </row>
    <row r="8" spans="1:6" ht="38.25">
      <c r="A8" s="2" t="s">
        <v>158</v>
      </c>
      <c r="B8" s="2" t="s">
        <v>1</v>
      </c>
      <c r="C8" s="2" t="s">
        <v>2</v>
      </c>
      <c r="D8" s="14" t="s">
        <v>87</v>
      </c>
      <c r="E8" s="14" t="s">
        <v>88</v>
      </c>
      <c r="F8" s="15" t="s">
        <v>274</v>
      </c>
    </row>
    <row r="9" spans="1:6" ht="12.75">
      <c r="A9" s="3"/>
      <c r="B9" s="3"/>
      <c r="C9" s="4" t="s">
        <v>3</v>
      </c>
      <c r="D9" s="8"/>
      <c r="E9" s="8"/>
      <c r="F9" s="16"/>
    </row>
    <row r="10" spans="1:6" ht="12.75">
      <c r="A10" s="3"/>
      <c r="B10" s="4" t="s">
        <v>4</v>
      </c>
      <c r="C10" s="3"/>
      <c r="D10" s="8"/>
      <c r="E10" s="8"/>
      <c r="F10" s="16"/>
    </row>
    <row r="11" spans="1:6" ht="12.75" customHeight="1">
      <c r="A11" s="3">
        <v>6</v>
      </c>
      <c r="B11" s="5" t="s">
        <v>89</v>
      </c>
      <c r="C11" s="5" t="s">
        <v>90</v>
      </c>
      <c r="D11" s="8" t="s">
        <v>6</v>
      </c>
      <c r="E11" s="8">
        <v>6</v>
      </c>
      <c r="F11" s="16">
        <v>74220</v>
      </c>
    </row>
    <row r="12" spans="1:6" ht="12.75">
      <c r="A12" s="3">
        <v>6</v>
      </c>
      <c r="B12" s="5" t="s">
        <v>50</v>
      </c>
      <c r="C12" s="5" t="s">
        <v>90</v>
      </c>
      <c r="D12" s="8" t="s">
        <v>6</v>
      </c>
      <c r="E12" s="8">
        <v>6</v>
      </c>
      <c r="F12" s="16">
        <v>63060</v>
      </c>
    </row>
    <row r="13" spans="1:6" ht="12.75">
      <c r="A13" s="4"/>
      <c r="B13" s="6" t="s">
        <v>91</v>
      </c>
      <c r="C13" s="4"/>
      <c r="D13" s="9"/>
      <c r="E13" s="9"/>
      <c r="F13" s="17">
        <f>SUM(F11:F12)</f>
        <v>137280</v>
      </c>
    </row>
    <row r="14" spans="1:6" ht="12.75">
      <c r="A14" s="4"/>
      <c r="B14" s="4" t="s">
        <v>5</v>
      </c>
      <c r="C14" s="4"/>
      <c r="D14" s="9"/>
      <c r="E14" s="9"/>
      <c r="F14" s="17"/>
    </row>
    <row r="15" spans="1:6" ht="12.75">
      <c r="A15" s="4">
        <v>8</v>
      </c>
      <c r="B15" s="5" t="s">
        <v>51</v>
      </c>
      <c r="C15" s="5" t="s">
        <v>159</v>
      </c>
      <c r="D15" s="8" t="s">
        <v>9</v>
      </c>
      <c r="E15" s="8">
        <v>98</v>
      </c>
      <c r="F15" s="16">
        <v>129398.8</v>
      </c>
    </row>
    <row r="16" spans="1:6" ht="12.75">
      <c r="A16" s="4">
        <v>9</v>
      </c>
      <c r="B16" s="5" t="s">
        <v>77</v>
      </c>
      <c r="C16" s="5" t="s">
        <v>160</v>
      </c>
      <c r="D16" s="8" t="s">
        <v>9</v>
      </c>
      <c r="E16" s="8">
        <v>10.7</v>
      </c>
      <c r="F16" s="16">
        <v>13304.5</v>
      </c>
    </row>
    <row r="17" spans="1:6" ht="12.75">
      <c r="A17" s="4">
        <v>11</v>
      </c>
      <c r="B17" s="5" t="s">
        <v>161</v>
      </c>
      <c r="C17" s="5" t="s">
        <v>159</v>
      </c>
      <c r="D17" s="8" t="s">
        <v>9</v>
      </c>
      <c r="E17" s="8">
        <v>98</v>
      </c>
      <c r="F17" s="16">
        <v>121272.14</v>
      </c>
    </row>
    <row r="18" spans="1:6" ht="12.75">
      <c r="A18" s="4"/>
      <c r="B18" s="6" t="s">
        <v>162</v>
      </c>
      <c r="C18" s="4"/>
      <c r="D18" s="9"/>
      <c r="E18" s="9"/>
      <c r="F18" s="17">
        <f>SUM(F15:F17)</f>
        <v>263975.44</v>
      </c>
    </row>
    <row r="19" spans="1:6" ht="12.75">
      <c r="A19" s="4"/>
      <c r="B19" s="4" t="s">
        <v>8</v>
      </c>
      <c r="C19" s="4"/>
      <c r="D19" s="9"/>
      <c r="E19" s="9"/>
      <c r="F19" s="16"/>
    </row>
    <row r="20" spans="1:6" ht="12.75">
      <c r="A20" s="4"/>
      <c r="B20" s="6" t="s">
        <v>163</v>
      </c>
      <c r="C20" s="4"/>
      <c r="D20" s="9"/>
      <c r="E20" s="9"/>
      <c r="F20" s="17"/>
    </row>
    <row r="21" spans="1:6" ht="12.75">
      <c r="A21" s="4"/>
      <c r="B21" s="4" t="s">
        <v>10</v>
      </c>
      <c r="C21" s="4"/>
      <c r="D21" s="9"/>
      <c r="E21" s="9"/>
      <c r="F21" s="16"/>
    </row>
    <row r="22" spans="1:6" ht="12.75">
      <c r="A22" s="4"/>
      <c r="B22" s="6" t="s">
        <v>164</v>
      </c>
      <c r="C22" s="4"/>
      <c r="D22" s="9"/>
      <c r="E22" s="9"/>
      <c r="F22" s="17"/>
    </row>
    <row r="23" spans="1:6" ht="12.75">
      <c r="A23" s="4"/>
      <c r="B23" s="4" t="s">
        <v>14</v>
      </c>
      <c r="C23" s="4"/>
      <c r="D23" s="9"/>
      <c r="E23" s="9"/>
      <c r="F23" s="16"/>
    </row>
    <row r="24" spans="1:6" ht="12.75">
      <c r="A24" s="3">
        <v>1</v>
      </c>
      <c r="B24" s="5" t="s">
        <v>92</v>
      </c>
      <c r="C24" s="5" t="s">
        <v>93</v>
      </c>
      <c r="D24" s="8" t="s">
        <v>9</v>
      </c>
      <c r="E24" s="8">
        <v>16.4</v>
      </c>
      <c r="F24" s="16">
        <v>47221.31</v>
      </c>
    </row>
    <row r="25" spans="1:6" ht="25.5">
      <c r="A25" s="3">
        <v>1</v>
      </c>
      <c r="B25" s="5" t="s">
        <v>52</v>
      </c>
      <c r="C25" s="5" t="s">
        <v>94</v>
      </c>
      <c r="D25" s="8" t="s">
        <v>11</v>
      </c>
      <c r="E25" s="8">
        <v>56.92</v>
      </c>
      <c r="F25" s="16">
        <v>62804.14</v>
      </c>
    </row>
    <row r="26" spans="1:6" ht="12.75">
      <c r="A26" s="3">
        <v>1</v>
      </c>
      <c r="B26" s="5" t="s">
        <v>53</v>
      </c>
      <c r="C26" s="5" t="s">
        <v>95</v>
      </c>
      <c r="D26" s="8" t="s">
        <v>11</v>
      </c>
      <c r="E26" s="8">
        <v>41.54</v>
      </c>
      <c r="F26" s="16">
        <v>23735.16</v>
      </c>
    </row>
    <row r="27" spans="1:6" ht="12.75">
      <c r="A27" s="3">
        <v>3</v>
      </c>
      <c r="B27" s="5" t="s">
        <v>165</v>
      </c>
      <c r="C27" s="5" t="s">
        <v>93</v>
      </c>
      <c r="D27" s="8" t="s">
        <v>9</v>
      </c>
      <c r="E27" s="8">
        <v>86.2</v>
      </c>
      <c r="F27" s="16">
        <v>246733.88</v>
      </c>
    </row>
    <row r="28" spans="1:6" ht="12.75">
      <c r="A28" s="3">
        <v>8</v>
      </c>
      <c r="B28" s="5" t="s">
        <v>85</v>
      </c>
      <c r="C28" s="5" t="s">
        <v>166</v>
      </c>
      <c r="D28" s="8" t="s">
        <v>11</v>
      </c>
      <c r="E28" s="8">
        <v>8.5</v>
      </c>
      <c r="F28" s="16">
        <v>33521.44</v>
      </c>
    </row>
    <row r="29" spans="1:6" ht="12.75">
      <c r="A29" s="3">
        <v>10</v>
      </c>
      <c r="B29" s="5" t="s">
        <v>53</v>
      </c>
      <c r="C29" s="5" t="s">
        <v>167</v>
      </c>
      <c r="D29" s="8" t="s">
        <v>11</v>
      </c>
      <c r="E29" s="8">
        <v>110.4</v>
      </c>
      <c r="F29" s="16">
        <v>92926.18</v>
      </c>
    </row>
    <row r="30" spans="1:6" ht="12.75">
      <c r="A30" s="3">
        <v>10</v>
      </c>
      <c r="B30" s="5" t="s">
        <v>165</v>
      </c>
      <c r="C30" s="5" t="s">
        <v>167</v>
      </c>
      <c r="D30" s="8" t="s">
        <v>11</v>
      </c>
      <c r="E30" s="8">
        <v>203</v>
      </c>
      <c r="F30" s="16">
        <v>163518.5</v>
      </c>
    </row>
    <row r="31" spans="1:6" ht="12.75">
      <c r="A31" s="3">
        <v>10</v>
      </c>
      <c r="B31" s="5" t="s">
        <v>168</v>
      </c>
      <c r="C31" s="5" t="s">
        <v>169</v>
      </c>
      <c r="D31" s="8" t="s">
        <v>11</v>
      </c>
      <c r="E31" s="8">
        <v>28</v>
      </c>
      <c r="F31" s="16">
        <v>30250.48</v>
      </c>
    </row>
    <row r="32" spans="1:6" ht="12.75">
      <c r="A32" s="3">
        <v>8</v>
      </c>
      <c r="B32" s="5" t="s">
        <v>170</v>
      </c>
      <c r="C32" s="5" t="s">
        <v>90</v>
      </c>
      <c r="D32" s="8" t="s">
        <v>6</v>
      </c>
      <c r="E32" s="8">
        <v>10</v>
      </c>
      <c r="F32" s="16">
        <v>102800</v>
      </c>
    </row>
    <row r="33" spans="1:6" ht="12.75">
      <c r="A33" s="3">
        <v>9</v>
      </c>
      <c r="B33" s="5" t="s">
        <v>171</v>
      </c>
      <c r="C33" s="5" t="s">
        <v>172</v>
      </c>
      <c r="D33" s="8" t="s">
        <v>6</v>
      </c>
      <c r="E33" s="8">
        <v>2</v>
      </c>
      <c r="F33" s="16">
        <v>37200</v>
      </c>
    </row>
    <row r="34" spans="1:6" ht="25.5">
      <c r="A34" s="3"/>
      <c r="B34" s="5" t="s">
        <v>173</v>
      </c>
      <c r="C34" s="5" t="s">
        <v>172</v>
      </c>
      <c r="D34" s="8" t="s">
        <v>6</v>
      </c>
      <c r="E34" s="8">
        <v>10</v>
      </c>
      <c r="F34" s="16">
        <v>186000</v>
      </c>
    </row>
    <row r="35" spans="1:6" ht="12.75">
      <c r="A35" s="3">
        <v>11</v>
      </c>
      <c r="B35" s="5" t="s">
        <v>174</v>
      </c>
      <c r="C35" s="5" t="s">
        <v>175</v>
      </c>
      <c r="D35" s="8" t="s">
        <v>6</v>
      </c>
      <c r="E35" s="8">
        <v>1</v>
      </c>
      <c r="F35" s="16">
        <v>26226.68</v>
      </c>
    </row>
    <row r="36" spans="1:6" ht="12.75">
      <c r="A36" s="3">
        <v>11</v>
      </c>
      <c r="B36" s="5" t="s">
        <v>171</v>
      </c>
      <c r="C36" s="5" t="s">
        <v>167</v>
      </c>
      <c r="D36" s="8" t="s">
        <v>11</v>
      </c>
      <c r="E36" s="8">
        <v>396.3</v>
      </c>
      <c r="F36" s="16">
        <v>296214.22</v>
      </c>
    </row>
    <row r="37" spans="1:6" ht="12.75">
      <c r="A37" s="4"/>
      <c r="B37" s="6" t="s">
        <v>96</v>
      </c>
      <c r="C37" s="4"/>
      <c r="D37" s="9"/>
      <c r="E37" s="9"/>
      <c r="F37" s="17">
        <f>SUM(F24:F36)</f>
        <v>1349151.99</v>
      </c>
    </row>
    <row r="38" spans="1:6" ht="12.75">
      <c r="A38" s="4"/>
      <c r="B38" s="6" t="s">
        <v>97</v>
      </c>
      <c r="C38" s="4"/>
      <c r="D38" s="9"/>
      <c r="E38" s="9"/>
      <c r="F38" s="17">
        <f>SUM(F37+F18+F13)</f>
        <v>1750407.43</v>
      </c>
    </row>
    <row r="39" spans="1:6" ht="12.75">
      <c r="A39" s="3"/>
      <c r="B39" s="3"/>
      <c r="C39" s="4" t="s">
        <v>16</v>
      </c>
      <c r="D39" s="8"/>
      <c r="E39" s="8"/>
      <c r="F39" s="16"/>
    </row>
    <row r="40" spans="1:6" ht="12.75">
      <c r="A40" s="8"/>
      <c r="B40" s="9" t="s">
        <v>17</v>
      </c>
      <c r="C40" s="18"/>
      <c r="D40" s="8"/>
      <c r="E40" s="8"/>
      <c r="F40" s="16"/>
    </row>
    <row r="41" spans="1:6" ht="12.75">
      <c r="A41" s="8">
        <v>2</v>
      </c>
      <c r="B41" s="7" t="s">
        <v>98</v>
      </c>
      <c r="C41" s="18" t="s">
        <v>99</v>
      </c>
      <c r="D41" s="8" t="s">
        <v>9</v>
      </c>
      <c r="E41" s="8">
        <v>53</v>
      </c>
      <c r="F41" s="16">
        <v>41961.4</v>
      </c>
    </row>
    <row r="42" spans="1:6" ht="25.5">
      <c r="A42" s="8">
        <v>3</v>
      </c>
      <c r="B42" s="7" t="s">
        <v>18</v>
      </c>
      <c r="C42" s="18" t="s">
        <v>13</v>
      </c>
      <c r="D42" s="8" t="s">
        <v>6</v>
      </c>
      <c r="E42" s="8">
        <v>2</v>
      </c>
      <c r="F42" s="16">
        <v>79989.62</v>
      </c>
    </row>
    <row r="43" spans="1:6" ht="25.5">
      <c r="A43" s="8">
        <v>6</v>
      </c>
      <c r="B43" s="7" t="s">
        <v>54</v>
      </c>
      <c r="C43" s="18" t="s">
        <v>13</v>
      </c>
      <c r="D43" s="8" t="s">
        <v>6</v>
      </c>
      <c r="E43" s="8">
        <v>2</v>
      </c>
      <c r="F43" s="16">
        <v>83405.94</v>
      </c>
    </row>
    <row r="44" spans="1:6" ht="12.75">
      <c r="A44" s="8">
        <v>7</v>
      </c>
      <c r="B44" s="7" t="s">
        <v>176</v>
      </c>
      <c r="C44" s="18" t="s">
        <v>177</v>
      </c>
      <c r="D44" s="8" t="s">
        <v>11</v>
      </c>
      <c r="E44" s="8">
        <v>40</v>
      </c>
      <c r="F44" s="16">
        <v>22513.53</v>
      </c>
    </row>
    <row r="45" spans="1:6" ht="12.75">
      <c r="A45" s="8">
        <v>10</v>
      </c>
      <c r="B45" s="7" t="s">
        <v>56</v>
      </c>
      <c r="C45" s="18" t="s">
        <v>178</v>
      </c>
      <c r="D45" s="8" t="s">
        <v>11</v>
      </c>
      <c r="E45" s="8">
        <v>68.2</v>
      </c>
      <c r="F45" s="16">
        <v>57757.18</v>
      </c>
    </row>
    <row r="46" spans="1:6" ht="12.75">
      <c r="A46" s="8">
        <v>10</v>
      </c>
      <c r="B46" s="7" t="s">
        <v>55</v>
      </c>
      <c r="C46" s="18" t="s">
        <v>178</v>
      </c>
      <c r="D46" s="8" t="s">
        <v>11</v>
      </c>
      <c r="E46" s="8">
        <v>84.2</v>
      </c>
      <c r="F46" s="16">
        <v>66207.9</v>
      </c>
    </row>
    <row r="47" spans="1:6" ht="12.75">
      <c r="A47" s="8">
        <v>8</v>
      </c>
      <c r="B47" s="7" t="s">
        <v>28</v>
      </c>
      <c r="C47" s="18" t="s">
        <v>42</v>
      </c>
      <c r="D47" s="8" t="s">
        <v>9</v>
      </c>
      <c r="E47" s="8">
        <v>23</v>
      </c>
      <c r="F47" s="16">
        <v>26507.19</v>
      </c>
    </row>
    <row r="48" spans="1:6" ht="12.75">
      <c r="A48" s="8">
        <v>8</v>
      </c>
      <c r="B48" s="7" t="s">
        <v>179</v>
      </c>
      <c r="C48" s="18" t="s">
        <v>90</v>
      </c>
      <c r="D48" s="8"/>
      <c r="E48" s="8"/>
      <c r="F48" s="16">
        <v>27500</v>
      </c>
    </row>
    <row r="49" spans="1:6" ht="12.75">
      <c r="A49" s="8">
        <v>8</v>
      </c>
      <c r="B49" s="7" t="s">
        <v>176</v>
      </c>
      <c r="C49" s="18" t="s">
        <v>180</v>
      </c>
      <c r="D49" s="8" t="s">
        <v>6</v>
      </c>
      <c r="E49" s="8">
        <v>3</v>
      </c>
      <c r="F49" s="16">
        <v>30888.32</v>
      </c>
    </row>
    <row r="50" spans="1:6" ht="12.75">
      <c r="A50" s="9"/>
      <c r="B50" s="1" t="s">
        <v>19</v>
      </c>
      <c r="C50" s="19"/>
      <c r="D50" s="9"/>
      <c r="E50" s="9"/>
      <c r="F50" s="17">
        <f>SUM(F41:F49)</f>
        <v>436731.07999999996</v>
      </c>
    </row>
    <row r="51" spans="1:6" ht="12.75">
      <c r="A51" s="8"/>
      <c r="B51" s="9" t="s">
        <v>20</v>
      </c>
      <c r="C51" s="18"/>
      <c r="D51" s="8"/>
      <c r="E51" s="8"/>
      <c r="F51" s="16"/>
    </row>
    <row r="52" spans="1:6" ht="12.75">
      <c r="A52" s="8">
        <v>1</v>
      </c>
      <c r="B52" s="7" t="s">
        <v>57</v>
      </c>
      <c r="C52" s="18" t="s">
        <v>58</v>
      </c>
      <c r="D52" s="8" t="s">
        <v>6</v>
      </c>
      <c r="E52" s="8">
        <v>2</v>
      </c>
      <c r="F52" s="16">
        <v>60987.85</v>
      </c>
    </row>
    <row r="53" spans="1:6" ht="12.75">
      <c r="A53" s="8">
        <v>5</v>
      </c>
      <c r="B53" s="7" t="s">
        <v>100</v>
      </c>
      <c r="C53" s="18" t="s">
        <v>101</v>
      </c>
      <c r="D53" s="8" t="s">
        <v>9</v>
      </c>
      <c r="E53" s="8">
        <v>36.6</v>
      </c>
      <c r="F53" s="16">
        <v>24070.82</v>
      </c>
    </row>
    <row r="54" spans="1:6" ht="12.75">
      <c r="A54" s="8">
        <v>6</v>
      </c>
      <c r="B54" s="7" t="s">
        <v>59</v>
      </c>
      <c r="C54" s="18" t="s">
        <v>42</v>
      </c>
      <c r="D54" s="8" t="s">
        <v>9</v>
      </c>
      <c r="E54" s="8">
        <v>38.5</v>
      </c>
      <c r="F54" s="16">
        <v>54746.1</v>
      </c>
    </row>
    <row r="55" spans="1:6" ht="12.75">
      <c r="A55" s="8">
        <v>7</v>
      </c>
      <c r="B55" s="7" t="s">
        <v>60</v>
      </c>
      <c r="C55" s="18" t="s">
        <v>181</v>
      </c>
      <c r="D55" s="8" t="s">
        <v>11</v>
      </c>
      <c r="E55" s="8">
        <v>115.36</v>
      </c>
      <c r="F55" s="16">
        <v>88292.32</v>
      </c>
    </row>
    <row r="56" spans="1:6" ht="12.75">
      <c r="A56" s="8">
        <v>8</v>
      </c>
      <c r="B56" s="7" t="s">
        <v>61</v>
      </c>
      <c r="C56" s="18" t="s">
        <v>182</v>
      </c>
      <c r="D56" s="8" t="s">
        <v>11</v>
      </c>
      <c r="E56" s="8">
        <v>121.1</v>
      </c>
      <c r="F56" s="16">
        <v>185625.8</v>
      </c>
    </row>
    <row r="57" spans="1:6" ht="12.75">
      <c r="A57" s="8">
        <v>8</v>
      </c>
      <c r="B57" s="7" t="s">
        <v>61</v>
      </c>
      <c r="C57" s="18" t="s">
        <v>183</v>
      </c>
      <c r="D57" s="8" t="s">
        <v>11</v>
      </c>
      <c r="E57" s="8">
        <v>46.6</v>
      </c>
      <c r="F57" s="16">
        <v>50769.5</v>
      </c>
    </row>
    <row r="58" spans="1:6" ht="12.75">
      <c r="A58" s="8">
        <v>8</v>
      </c>
      <c r="B58" s="7" t="s">
        <v>61</v>
      </c>
      <c r="C58" s="18" t="s">
        <v>42</v>
      </c>
      <c r="D58" s="8" t="s">
        <v>9</v>
      </c>
      <c r="E58" s="8">
        <v>40</v>
      </c>
      <c r="F58" s="16">
        <v>39453.3</v>
      </c>
    </row>
    <row r="59" spans="1:6" ht="38.25">
      <c r="A59" s="2" t="s">
        <v>158</v>
      </c>
      <c r="B59" s="2" t="s">
        <v>1</v>
      </c>
      <c r="C59" s="2" t="s">
        <v>2</v>
      </c>
      <c r="D59" s="14" t="s">
        <v>87</v>
      </c>
      <c r="E59" s="14" t="s">
        <v>88</v>
      </c>
      <c r="F59" s="15" t="s">
        <v>274</v>
      </c>
    </row>
    <row r="60" spans="1:6" ht="25.5">
      <c r="A60" s="8">
        <v>9</v>
      </c>
      <c r="B60" s="7" t="s">
        <v>184</v>
      </c>
      <c r="C60" s="18" t="s">
        <v>185</v>
      </c>
      <c r="D60" s="8" t="s">
        <v>9</v>
      </c>
      <c r="E60" s="8">
        <v>60.5</v>
      </c>
      <c r="F60" s="16">
        <v>25342.34</v>
      </c>
    </row>
    <row r="61" spans="1:6" ht="12.75">
      <c r="A61" s="8">
        <v>9</v>
      </c>
      <c r="B61" s="7" t="s">
        <v>186</v>
      </c>
      <c r="C61" s="18" t="s">
        <v>187</v>
      </c>
      <c r="D61" s="8" t="s">
        <v>11</v>
      </c>
      <c r="E61" s="8">
        <v>36</v>
      </c>
      <c r="F61" s="16">
        <v>29990.88</v>
      </c>
    </row>
    <row r="62" spans="1:6" ht="12.75">
      <c r="A62" s="8">
        <v>9</v>
      </c>
      <c r="B62" s="7" t="s">
        <v>188</v>
      </c>
      <c r="C62" s="18" t="s">
        <v>42</v>
      </c>
      <c r="D62" s="8" t="s">
        <v>9</v>
      </c>
      <c r="E62" s="8">
        <v>30</v>
      </c>
      <c r="F62" s="16">
        <v>13154.64</v>
      </c>
    </row>
    <row r="63" spans="1:6" ht="25.5">
      <c r="A63" s="9"/>
      <c r="B63" s="19" t="s">
        <v>102</v>
      </c>
      <c r="C63" s="19"/>
      <c r="D63" s="9"/>
      <c r="E63" s="9"/>
      <c r="F63" s="17">
        <f>SUM(F52:F62)</f>
        <v>572433.55</v>
      </c>
    </row>
    <row r="64" spans="1:6" ht="12.75">
      <c r="A64" s="8"/>
      <c r="B64" s="9" t="s">
        <v>21</v>
      </c>
      <c r="C64" s="18"/>
      <c r="D64" s="8"/>
      <c r="E64" s="8"/>
      <c r="F64" s="16"/>
    </row>
    <row r="65" spans="1:6" ht="12.75">
      <c r="A65" s="8">
        <v>1</v>
      </c>
      <c r="B65" s="7" t="s">
        <v>103</v>
      </c>
      <c r="C65" s="18" t="s">
        <v>104</v>
      </c>
      <c r="D65" s="8" t="s">
        <v>11</v>
      </c>
      <c r="E65" s="8">
        <v>33.75</v>
      </c>
      <c r="F65" s="16">
        <v>18465.55</v>
      </c>
    </row>
    <row r="66" spans="1:6" ht="12.75">
      <c r="A66" s="8">
        <v>1</v>
      </c>
      <c r="B66" s="7" t="s">
        <v>12</v>
      </c>
      <c r="C66" s="18" t="s">
        <v>63</v>
      </c>
      <c r="D66" s="8" t="s">
        <v>9</v>
      </c>
      <c r="E66" s="8">
        <v>48.91</v>
      </c>
      <c r="F66" s="16">
        <v>132634.97</v>
      </c>
    </row>
    <row r="67" spans="1:6" ht="12.75">
      <c r="A67" s="8">
        <v>1</v>
      </c>
      <c r="B67" s="7" t="s">
        <v>22</v>
      </c>
      <c r="C67" s="18" t="s">
        <v>105</v>
      </c>
      <c r="D67" s="8" t="s">
        <v>9</v>
      </c>
      <c r="E67" s="8">
        <v>25.78</v>
      </c>
      <c r="F67" s="16">
        <v>69042.15</v>
      </c>
    </row>
    <row r="68" spans="1:6" ht="12.75">
      <c r="A68" s="8">
        <v>2</v>
      </c>
      <c r="B68" s="7" t="s">
        <v>28</v>
      </c>
      <c r="C68" s="18" t="s">
        <v>69</v>
      </c>
      <c r="D68" s="8" t="s">
        <v>11</v>
      </c>
      <c r="E68" s="8">
        <v>50</v>
      </c>
      <c r="F68" s="16">
        <v>71801.73</v>
      </c>
    </row>
    <row r="69" spans="1:6" ht="27" customHeight="1">
      <c r="A69" s="8">
        <v>2</v>
      </c>
      <c r="B69" s="7" t="s">
        <v>65</v>
      </c>
      <c r="C69" s="18" t="s">
        <v>106</v>
      </c>
      <c r="D69" s="8" t="s">
        <v>11</v>
      </c>
      <c r="E69" s="8">
        <v>14.4</v>
      </c>
      <c r="F69" s="16">
        <v>26962.37</v>
      </c>
    </row>
    <row r="70" spans="1:6" ht="38.25">
      <c r="A70" s="8">
        <v>3</v>
      </c>
      <c r="B70" s="7" t="s">
        <v>107</v>
      </c>
      <c r="C70" s="18" t="s">
        <v>108</v>
      </c>
      <c r="D70" s="8" t="s">
        <v>11</v>
      </c>
      <c r="E70" s="8">
        <v>45.9</v>
      </c>
      <c r="F70" s="16">
        <v>26015.46</v>
      </c>
    </row>
    <row r="71" spans="1:6" ht="25.5">
      <c r="A71" s="8">
        <v>3</v>
      </c>
      <c r="B71" s="7" t="s">
        <v>109</v>
      </c>
      <c r="C71" s="18" t="s">
        <v>110</v>
      </c>
      <c r="D71" s="8" t="s">
        <v>11</v>
      </c>
      <c r="E71" s="8">
        <v>58.8</v>
      </c>
      <c r="F71" s="16">
        <v>41343.66</v>
      </c>
    </row>
    <row r="72" spans="1:6" ht="25.5">
      <c r="A72" s="8">
        <v>3</v>
      </c>
      <c r="B72" s="7" t="s">
        <v>109</v>
      </c>
      <c r="C72" s="18" t="s">
        <v>111</v>
      </c>
      <c r="D72" s="8" t="s">
        <v>11</v>
      </c>
      <c r="E72" s="8">
        <v>39</v>
      </c>
      <c r="F72" s="16">
        <v>24234.84</v>
      </c>
    </row>
    <row r="73" spans="1:6" ht="25.5">
      <c r="A73" s="8">
        <v>3</v>
      </c>
      <c r="B73" s="7" t="s">
        <v>109</v>
      </c>
      <c r="C73" s="18" t="s">
        <v>27</v>
      </c>
      <c r="D73" s="8" t="s">
        <v>112</v>
      </c>
      <c r="E73" s="8">
        <v>3</v>
      </c>
      <c r="F73" s="16">
        <v>28539.48</v>
      </c>
    </row>
    <row r="74" spans="1:6" ht="25.5">
      <c r="A74" s="8">
        <v>4</v>
      </c>
      <c r="B74" s="7" t="s">
        <v>24</v>
      </c>
      <c r="C74" s="18" t="s">
        <v>113</v>
      </c>
      <c r="D74" s="8" t="s">
        <v>11</v>
      </c>
      <c r="E74" s="8">
        <v>42.44</v>
      </c>
      <c r="F74" s="16">
        <v>25987.14</v>
      </c>
    </row>
    <row r="75" spans="1:6" ht="12.75">
      <c r="A75" s="8">
        <v>4</v>
      </c>
      <c r="B75" s="7" t="s">
        <v>114</v>
      </c>
      <c r="C75" s="18" t="s">
        <v>115</v>
      </c>
      <c r="D75" s="8" t="s">
        <v>11</v>
      </c>
      <c r="E75" s="8">
        <v>25.4</v>
      </c>
      <c r="F75" s="16">
        <v>22056.56</v>
      </c>
    </row>
    <row r="76" spans="1:6" ht="25.5">
      <c r="A76" s="8">
        <v>6</v>
      </c>
      <c r="B76" s="7" t="s">
        <v>25</v>
      </c>
      <c r="C76" s="18" t="s">
        <v>116</v>
      </c>
      <c r="D76" s="8" t="s">
        <v>11</v>
      </c>
      <c r="E76" s="8">
        <v>104</v>
      </c>
      <c r="F76" s="16">
        <v>94437.76</v>
      </c>
    </row>
    <row r="77" spans="1:6" ht="12.75">
      <c r="A77" s="8">
        <v>6</v>
      </c>
      <c r="B77" s="7" t="s">
        <v>117</v>
      </c>
      <c r="C77" s="18" t="s">
        <v>118</v>
      </c>
      <c r="D77" s="8" t="s">
        <v>11</v>
      </c>
      <c r="E77" s="8">
        <v>33.2</v>
      </c>
      <c r="F77" s="16">
        <v>24017.72</v>
      </c>
    </row>
    <row r="78" spans="1:6" ht="25.5">
      <c r="A78" s="8">
        <v>6</v>
      </c>
      <c r="B78" s="7" t="s">
        <v>119</v>
      </c>
      <c r="C78" s="18" t="s">
        <v>120</v>
      </c>
      <c r="D78" s="8" t="s">
        <v>11</v>
      </c>
      <c r="E78" s="8">
        <v>80.3</v>
      </c>
      <c r="F78" s="16">
        <v>71673.2</v>
      </c>
    </row>
    <row r="79" spans="1:6" ht="25.5">
      <c r="A79" s="8">
        <v>6</v>
      </c>
      <c r="B79" s="7" t="s">
        <v>65</v>
      </c>
      <c r="C79" s="18" t="s">
        <v>42</v>
      </c>
      <c r="D79" s="8" t="s">
        <v>9</v>
      </c>
      <c r="E79" s="8">
        <v>36</v>
      </c>
      <c r="F79" s="16">
        <v>33274.82</v>
      </c>
    </row>
    <row r="80" spans="1:6" ht="12.75">
      <c r="A80" s="8">
        <v>6</v>
      </c>
      <c r="B80" s="7" t="s">
        <v>121</v>
      </c>
      <c r="C80" s="18" t="s">
        <v>122</v>
      </c>
      <c r="D80" s="8" t="s">
        <v>9</v>
      </c>
      <c r="E80" s="8">
        <v>84.81</v>
      </c>
      <c r="F80" s="16">
        <v>244552.92</v>
      </c>
    </row>
    <row r="81" spans="1:6" ht="12.75">
      <c r="A81" s="8">
        <v>6</v>
      </c>
      <c r="B81" s="7" t="s">
        <v>107</v>
      </c>
      <c r="C81" s="18" t="s">
        <v>123</v>
      </c>
      <c r="D81" s="8" t="s">
        <v>9</v>
      </c>
      <c r="E81" s="8">
        <v>94.7</v>
      </c>
      <c r="F81" s="16">
        <v>288146.81</v>
      </c>
    </row>
    <row r="82" spans="1:6" ht="12.75">
      <c r="A82" s="8">
        <v>7</v>
      </c>
      <c r="B82" s="23" t="s">
        <v>189</v>
      </c>
      <c r="C82" s="18" t="s">
        <v>190</v>
      </c>
      <c r="D82" s="24" t="s">
        <v>9</v>
      </c>
      <c r="E82" s="24">
        <v>78.6</v>
      </c>
      <c r="F82" s="16">
        <v>115767.44</v>
      </c>
    </row>
    <row r="83" spans="1:6" ht="12.75">
      <c r="A83" s="8">
        <v>7</v>
      </c>
      <c r="B83" s="23" t="s">
        <v>191</v>
      </c>
      <c r="C83" s="18" t="s">
        <v>190</v>
      </c>
      <c r="D83" s="24" t="s">
        <v>9</v>
      </c>
      <c r="E83" s="24">
        <v>78.6</v>
      </c>
      <c r="F83" s="16">
        <v>120016.62</v>
      </c>
    </row>
    <row r="84" spans="1:6" ht="25.5">
      <c r="A84" s="8">
        <v>8</v>
      </c>
      <c r="B84" s="23" t="s">
        <v>192</v>
      </c>
      <c r="C84" s="18" t="s">
        <v>193</v>
      </c>
      <c r="D84" s="24" t="s">
        <v>11</v>
      </c>
      <c r="E84" s="24">
        <v>328</v>
      </c>
      <c r="F84" s="16">
        <v>466121.24</v>
      </c>
    </row>
    <row r="85" spans="1:6" ht="25.5">
      <c r="A85" s="8">
        <v>8</v>
      </c>
      <c r="B85" s="23" t="s">
        <v>26</v>
      </c>
      <c r="C85" s="18" t="s">
        <v>194</v>
      </c>
      <c r="D85" s="24" t="s">
        <v>11</v>
      </c>
      <c r="E85" s="24">
        <v>14.73</v>
      </c>
      <c r="F85" s="16">
        <v>20379.72</v>
      </c>
    </row>
    <row r="86" spans="1:6" ht="25.5">
      <c r="A86" s="8">
        <v>8</v>
      </c>
      <c r="B86" s="23" t="s">
        <v>195</v>
      </c>
      <c r="C86" s="18" t="s">
        <v>196</v>
      </c>
      <c r="D86" s="24" t="s">
        <v>11</v>
      </c>
      <c r="E86" s="24">
        <v>10.7</v>
      </c>
      <c r="F86" s="16">
        <v>33863.18</v>
      </c>
    </row>
    <row r="87" spans="1:6" ht="25.5">
      <c r="A87" s="8">
        <v>8</v>
      </c>
      <c r="B87" s="23" t="s">
        <v>197</v>
      </c>
      <c r="C87" s="18" t="s">
        <v>196</v>
      </c>
      <c r="D87" s="24" t="s">
        <v>11</v>
      </c>
      <c r="E87" s="24">
        <v>8.55</v>
      </c>
      <c r="F87" s="16">
        <v>21310.09</v>
      </c>
    </row>
    <row r="88" spans="1:6" ht="12.75">
      <c r="A88" s="8">
        <v>8</v>
      </c>
      <c r="B88" s="23" t="s">
        <v>22</v>
      </c>
      <c r="C88" s="18" t="s">
        <v>198</v>
      </c>
      <c r="D88" s="24"/>
      <c r="E88" s="24"/>
      <c r="F88" s="16">
        <v>160920.14</v>
      </c>
    </row>
    <row r="89" spans="1:6" ht="12.75">
      <c r="A89" s="8">
        <v>8</v>
      </c>
      <c r="B89" s="23" t="s">
        <v>192</v>
      </c>
      <c r="C89" s="18" t="s">
        <v>198</v>
      </c>
      <c r="D89" s="24"/>
      <c r="E89" s="24"/>
      <c r="F89" s="16">
        <v>139833.54</v>
      </c>
    </row>
    <row r="90" spans="1:6" ht="12.75">
      <c r="A90" s="8">
        <v>8</v>
      </c>
      <c r="B90" s="23" t="s">
        <v>23</v>
      </c>
      <c r="C90" s="18" t="s">
        <v>198</v>
      </c>
      <c r="D90" s="24"/>
      <c r="E90" s="24"/>
      <c r="F90" s="16">
        <v>127626.44</v>
      </c>
    </row>
    <row r="91" spans="1:6" ht="12.75">
      <c r="A91" s="8">
        <v>8</v>
      </c>
      <c r="B91" s="23" t="s">
        <v>77</v>
      </c>
      <c r="C91" s="18" t="s">
        <v>198</v>
      </c>
      <c r="D91" s="24"/>
      <c r="E91" s="24"/>
      <c r="F91" s="16">
        <v>142965.26</v>
      </c>
    </row>
    <row r="92" spans="1:6" ht="12.75">
      <c r="A92" s="8">
        <v>8</v>
      </c>
      <c r="B92" s="23" t="s">
        <v>12</v>
      </c>
      <c r="C92" s="18" t="s">
        <v>198</v>
      </c>
      <c r="D92" s="24"/>
      <c r="E92" s="24"/>
      <c r="F92" s="16">
        <v>125352.58</v>
      </c>
    </row>
    <row r="93" spans="1:6" ht="12.75">
      <c r="A93" s="8">
        <v>8</v>
      </c>
      <c r="B93" s="23" t="s">
        <v>199</v>
      </c>
      <c r="C93" s="18" t="s">
        <v>198</v>
      </c>
      <c r="D93" s="24"/>
      <c r="E93" s="24"/>
      <c r="F93" s="16">
        <v>125232.22</v>
      </c>
    </row>
    <row r="94" spans="1:6" ht="12.75" customHeight="1">
      <c r="A94" s="8">
        <v>8</v>
      </c>
      <c r="B94" s="23" t="s">
        <v>200</v>
      </c>
      <c r="C94" s="18" t="s">
        <v>198</v>
      </c>
      <c r="D94" s="24"/>
      <c r="E94" s="24"/>
      <c r="F94" s="16">
        <v>155776.52</v>
      </c>
    </row>
    <row r="95" spans="1:6" ht="12.75">
      <c r="A95" s="8">
        <v>8</v>
      </c>
      <c r="B95" s="23" t="s">
        <v>64</v>
      </c>
      <c r="C95" s="18" t="s">
        <v>198</v>
      </c>
      <c r="D95" s="24"/>
      <c r="E95" s="24"/>
      <c r="F95" s="16">
        <v>120350.56</v>
      </c>
    </row>
    <row r="96" spans="1:6" ht="12.75">
      <c r="A96" s="8">
        <v>9</v>
      </c>
      <c r="B96" s="23" t="s">
        <v>201</v>
      </c>
      <c r="C96" s="18" t="s">
        <v>202</v>
      </c>
      <c r="D96" s="24" t="s">
        <v>9</v>
      </c>
      <c r="E96" s="24">
        <v>78</v>
      </c>
      <c r="F96" s="16">
        <v>72209.13</v>
      </c>
    </row>
    <row r="97" spans="1:6" ht="25.5">
      <c r="A97" s="8">
        <v>9</v>
      </c>
      <c r="B97" s="23" t="s">
        <v>203</v>
      </c>
      <c r="C97" s="18" t="s">
        <v>154</v>
      </c>
      <c r="D97" s="24" t="s">
        <v>9</v>
      </c>
      <c r="E97" s="24">
        <v>112</v>
      </c>
      <c r="F97" s="16">
        <v>119743.79</v>
      </c>
    </row>
    <row r="98" spans="1:6" ht="12.75">
      <c r="A98" s="8">
        <v>10</v>
      </c>
      <c r="B98" s="23" t="s">
        <v>204</v>
      </c>
      <c r="C98" s="18" t="s">
        <v>167</v>
      </c>
      <c r="D98" s="24" t="s">
        <v>11</v>
      </c>
      <c r="E98" s="24">
        <v>11</v>
      </c>
      <c r="F98" s="16">
        <v>8924.53</v>
      </c>
    </row>
    <row r="99" spans="1:6" ht="12.75">
      <c r="A99" s="8">
        <v>10</v>
      </c>
      <c r="B99" s="23" t="s">
        <v>205</v>
      </c>
      <c r="C99" s="18" t="s">
        <v>175</v>
      </c>
      <c r="D99" s="24" t="s">
        <v>6</v>
      </c>
      <c r="E99" s="24">
        <v>1</v>
      </c>
      <c r="F99" s="16">
        <v>10373.38</v>
      </c>
    </row>
    <row r="100" spans="1:6" ht="12.75" customHeight="1">
      <c r="A100" s="8">
        <v>10</v>
      </c>
      <c r="B100" s="23" t="s">
        <v>7</v>
      </c>
      <c r="C100" s="18" t="s">
        <v>42</v>
      </c>
      <c r="D100" s="24" t="s">
        <v>9</v>
      </c>
      <c r="E100" s="24">
        <v>31</v>
      </c>
      <c r="F100" s="16">
        <v>26470.94</v>
      </c>
    </row>
    <row r="101" spans="1:6" ht="12.75" customHeight="1">
      <c r="A101" s="8">
        <v>10</v>
      </c>
      <c r="B101" s="23" t="s">
        <v>206</v>
      </c>
      <c r="C101" s="18" t="s">
        <v>207</v>
      </c>
      <c r="D101" s="24" t="s">
        <v>11</v>
      </c>
      <c r="E101" s="24">
        <v>20</v>
      </c>
      <c r="F101" s="16">
        <v>58871.38</v>
      </c>
    </row>
    <row r="102" spans="1:6" ht="12.75" customHeight="1">
      <c r="A102" s="8">
        <v>10</v>
      </c>
      <c r="B102" s="23" t="s">
        <v>23</v>
      </c>
      <c r="C102" s="18" t="s">
        <v>208</v>
      </c>
      <c r="D102" s="24" t="s">
        <v>11</v>
      </c>
      <c r="E102" s="24">
        <v>136</v>
      </c>
      <c r="F102" s="16">
        <v>475798.42</v>
      </c>
    </row>
    <row r="103" spans="1:6" ht="12.75">
      <c r="A103" s="8"/>
      <c r="B103" s="23" t="s">
        <v>22</v>
      </c>
      <c r="C103" s="18" t="s">
        <v>90</v>
      </c>
      <c r="D103" s="24"/>
      <c r="E103" s="24"/>
      <c r="F103" s="16">
        <v>76400</v>
      </c>
    </row>
    <row r="104" spans="1:6" ht="38.25">
      <c r="A104" s="2" t="s">
        <v>158</v>
      </c>
      <c r="B104" s="2" t="s">
        <v>1</v>
      </c>
      <c r="C104" s="2" t="s">
        <v>2</v>
      </c>
      <c r="D104" s="14" t="s">
        <v>87</v>
      </c>
      <c r="E104" s="14" t="s">
        <v>88</v>
      </c>
      <c r="F104" s="15" t="s">
        <v>274</v>
      </c>
    </row>
    <row r="105" spans="1:6" ht="12.75" customHeight="1">
      <c r="A105" s="8">
        <v>11</v>
      </c>
      <c r="B105" s="23" t="s">
        <v>64</v>
      </c>
      <c r="C105" s="18" t="s">
        <v>209</v>
      </c>
      <c r="D105" s="24" t="s">
        <v>11</v>
      </c>
      <c r="E105" s="24">
        <v>162</v>
      </c>
      <c r="F105" s="16">
        <v>316487.8</v>
      </c>
    </row>
    <row r="106" spans="1:6" ht="12.75">
      <c r="A106" s="8">
        <v>11</v>
      </c>
      <c r="B106" s="23" t="s">
        <v>62</v>
      </c>
      <c r="C106" s="18" t="s">
        <v>210</v>
      </c>
      <c r="D106" s="24"/>
      <c r="E106" s="24"/>
      <c r="F106" s="16">
        <v>19156.12</v>
      </c>
    </row>
    <row r="107" spans="1:6" ht="12.75">
      <c r="A107" s="8">
        <v>11</v>
      </c>
      <c r="B107" s="23" t="s">
        <v>211</v>
      </c>
      <c r="C107" s="18" t="s">
        <v>212</v>
      </c>
      <c r="D107" s="24"/>
      <c r="E107" s="24"/>
      <c r="F107" s="16">
        <v>18064.62</v>
      </c>
    </row>
    <row r="108" spans="1:6" ht="12.75">
      <c r="A108" s="8">
        <v>11</v>
      </c>
      <c r="B108" s="23" t="s">
        <v>107</v>
      </c>
      <c r="C108" s="18" t="s">
        <v>213</v>
      </c>
      <c r="D108" s="24" t="s">
        <v>9</v>
      </c>
      <c r="E108" s="24">
        <v>14.9</v>
      </c>
      <c r="F108" s="16">
        <v>29284.06</v>
      </c>
    </row>
    <row r="109" spans="1:6" ht="25.5">
      <c r="A109" s="8">
        <v>11</v>
      </c>
      <c r="B109" s="23" t="s">
        <v>214</v>
      </c>
      <c r="C109" s="18" t="s">
        <v>120</v>
      </c>
      <c r="D109" s="24" t="s">
        <v>11</v>
      </c>
      <c r="E109" s="24">
        <v>21.3</v>
      </c>
      <c r="F109" s="16">
        <v>30885.32</v>
      </c>
    </row>
    <row r="110" spans="1:6" ht="12.75">
      <c r="A110" s="9"/>
      <c r="B110" s="20" t="s">
        <v>124</v>
      </c>
      <c r="C110" s="18"/>
      <c r="D110" s="21"/>
      <c r="E110" s="21"/>
      <c r="F110" s="25">
        <f>SUM(F65:F109)</f>
        <v>4381372.18</v>
      </c>
    </row>
    <row r="111" spans="1:6" ht="12.75">
      <c r="A111" s="9"/>
      <c r="B111" s="19" t="s">
        <v>125</v>
      </c>
      <c r="C111" s="19"/>
      <c r="D111" s="9"/>
      <c r="E111" s="9"/>
      <c r="F111" s="17">
        <f>F110+F63+F50</f>
        <v>5390536.81</v>
      </c>
    </row>
    <row r="112" spans="1:6" ht="12.75">
      <c r="A112" s="3"/>
      <c r="B112" s="18"/>
      <c r="C112" s="4" t="s">
        <v>30</v>
      </c>
      <c r="D112" s="8"/>
      <c r="E112" s="8"/>
      <c r="F112" s="16"/>
    </row>
    <row r="113" spans="1:6" ht="12.75">
      <c r="A113" s="3"/>
      <c r="B113" s="4" t="s">
        <v>31</v>
      </c>
      <c r="C113" s="5"/>
      <c r="D113" s="8"/>
      <c r="E113" s="8"/>
      <c r="F113" s="16"/>
    </row>
    <row r="114" spans="1:6" ht="12.75">
      <c r="A114" s="3">
        <v>1</v>
      </c>
      <c r="B114" s="5" t="s">
        <v>67</v>
      </c>
      <c r="C114" s="5" t="s">
        <v>215</v>
      </c>
      <c r="D114" s="8" t="s">
        <v>11</v>
      </c>
      <c r="E114" s="8"/>
      <c r="F114" s="16">
        <v>50946.42</v>
      </c>
    </row>
    <row r="115" spans="1:6" ht="12.75">
      <c r="A115" s="3">
        <v>2</v>
      </c>
      <c r="B115" s="5" t="s">
        <v>68</v>
      </c>
      <c r="C115" s="5" t="s">
        <v>69</v>
      </c>
      <c r="D115" s="8" t="s">
        <v>11</v>
      </c>
      <c r="E115" s="8">
        <v>23.47</v>
      </c>
      <c r="F115" s="16">
        <v>14515.92</v>
      </c>
    </row>
    <row r="116" spans="1:6" ht="12.75">
      <c r="A116" s="3">
        <v>2</v>
      </c>
      <c r="B116" s="5" t="s">
        <v>71</v>
      </c>
      <c r="C116" s="5" t="s">
        <v>126</v>
      </c>
      <c r="D116" s="8" t="s">
        <v>11</v>
      </c>
      <c r="E116" s="8">
        <v>32.95</v>
      </c>
      <c r="F116" s="16">
        <v>29952.26</v>
      </c>
    </row>
    <row r="117" spans="1:6" ht="12.75">
      <c r="A117" s="3">
        <v>3</v>
      </c>
      <c r="B117" s="5" t="s">
        <v>15</v>
      </c>
      <c r="C117" s="5" t="s">
        <v>127</v>
      </c>
      <c r="D117" s="8" t="s">
        <v>9</v>
      </c>
      <c r="E117" s="8">
        <v>41.1</v>
      </c>
      <c r="F117" s="16">
        <v>16138.86</v>
      </c>
    </row>
    <row r="118" spans="1:6" ht="12.75">
      <c r="A118" s="3">
        <v>3</v>
      </c>
      <c r="B118" s="5" t="s">
        <v>128</v>
      </c>
      <c r="C118" s="5" t="s">
        <v>127</v>
      </c>
      <c r="D118" s="8" t="s">
        <v>9</v>
      </c>
      <c r="E118" s="8">
        <v>130</v>
      </c>
      <c r="F118" s="16">
        <v>51125.86</v>
      </c>
    </row>
    <row r="119" spans="1:6" ht="25.5">
      <c r="A119" s="3">
        <v>4</v>
      </c>
      <c r="B119" s="5" t="s">
        <v>32</v>
      </c>
      <c r="C119" s="5" t="s">
        <v>129</v>
      </c>
      <c r="D119" s="8" t="s">
        <v>11</v>
      </c>
      <c r="E119" s="8">
        <v>47.47</v>
      </c>
      <c r="F119" s="16">
        <v>27610.82</v>
      </c>
    </row>
    <row r="120" spans="1:6" ht="12.75">
      <c r="A120" s="3">
        <v>4</v>
      </c>
      <c r="B120" s="5" t="s">
        <v>130</v>
      </c>
      <c r="C120" s="5" t="s">
        <v>131</v>
      </c>
      <c r="D120" s="8" t="s">
        <v>9</v>
      </c>
      <c r="E120" s="8">
        <v>32.8</v>
      </c>
      <c r="F120" s="16">
        <v>95175.53</v>
      </c>
    </row>
    <row r="121" spans="1:6" ht="25.5">
      <c r="A121" s="3">
        <v>5</v>
      </c>
      <c r="B121" s="5" t="s">
        <v>216</v>
      </c>
      <c r="C121" s="5" t="s">
        <v>90</v>
      </c>
      <c r="D121" s="8" t="s">
        <v>6</v>
      </c>
      <c r="E121" s="8">
        <v>8</v>
      </c>
      <c r="F121" s="16">
        <v>80540</v>
      </c>
    </row>
    <row r="122" spans="1:6" ht="12.75">
      <c r="A122" s="3">
        <v>6</v>
      </c>
      <c r="B122" s="5" t="s">
        <v>32</v>
      </c>
      <c r="C122" s="5" t="s">
        <v>132</v>
      </c>
      <c r="D122" s="8" t="s">
        <v>6</v>
      </c>
      <c r="E122" s="8">
        <v>4</v>
      </c>
      <c r="F122" s="16">
        <v>43703.66</v>
      </c>
    </row>
    <row r="123" spans="1:6" ht="12.75">
      <c r="A123" s="3">
        <v>6</v>
      </c>
      <c r="B123" s="5" t="s">
        <v>71</v>
      </c>
      <c r="C123" s="5" t="s">
        <v>133</v>
      </c>
      <c r="D123" s="8" t="s">
        <v>11</v>
      </c>
      <c r="E123" s="8">
        <v>36.3</v>
      </c>
      <c r="F123" s="16">
        <v>30115.96</v>
      </c>
    </row>
    <row r="124" spans="1:6" ht="12.75">
      <c r="A124" s="3">
        <v>6</v>
      </c>
      <c r="B124" s="5" t="s">
        <v>68</v>
      </c>
      <c r="C124" s="5" t="s">
        <v>134</v>
      </c>
      <c r="D124" s="8" t="s">
        <v>9</v>
      </c>
      <c r="E124" s="8">
        <v>17</v>
      </c>
      <c r="F124" s="16">
        <v>31488.72</v>
      </c>
    </row>
    <row r="125" spans="1:6" ht="12.75">
      <c r="A125" s="3">
        <v>7</v>
      </c>
      <c r="B125" s="5" t="s">
        <v>34</v>
      </c>
      <c r="C125" s="5" t="s">
        <v>132</v>
      </c>
      <c r="D125" s="8" t="s">
        <v>6</v>
      </c>
      <c r="E125" s="8">
        <v>2</v>
      </c>
      <c r="F125" s="16">
        <v>17092.3</v>
      </c>
    </row>
    <row r="126" spans="1:6" ht="12.75">
      <c r="A126" s="3">
        <v>7</v>
      </c>
      <c r="B126" s="5" t="s">
        <v>70</v>
      </c>
      <c r="C126" s="5" t="s">
        <v>132</v>
      </c>
      <c r="D126" s="8" t="s">
        <v>6</v>
      </c>
      <c r="E126" s="8">
        <v>2</v>
      </c>
      <c r="F126" s="16">
        <v>17092.3</v>
      </c>
    </row>
    <row r="127" spans="1:6" ht="12.75">
      <c r="A127" s="3">
        <v>7</v>
      </c>
      <c r="B127" s="5" t="s">
        <v>32</v>
      </c>
      <c r="C127" s="5" t="s">
        <v>217</v>
      </c>
      <c r="D127" s="8" t="s">
        <v>6</v>
      </c>
      <c r="E127" s="8">
        <v>2</v>
      </c>
      <c r="F127" s="16">
        <v>33768.06</v>
      </c>
    </row>
    <row r="128" spans="1:6" ht="12.75">
      <c r="A128" s="3">
        <v>7</v>
      </c>
      <c r="B128" s="5" t="s">
        <v>71</v>
      </c>
      <c r="C128" s="5" t="s">
        <v>217</v>
      </c>
      <c r="D128" s="8" t="s">
        <v>6</v>
      </c>
      <c r="E128" s="8">
        <v>1</v>
      </c>
      <c r="F128" s="16">
        <v>17907.68</v>
      </c>
    </row>
    <row r="129" spans="1:6" ht="25.5">
      <c r="A129" s="3">
        <v>7</v>
      </c>
      <c r="B129" s="5" t="s">
        <v>68</v>
      </c>
      <c r="C129" s="5" t="s">
        <v>218</v>
      </c>
      <c r="D129" s="8" t="s">
        <v>6</v>
      </c>
      <c r="E129" s="8">
        <v>1</v>
      </c>
      <c r="F129" s="16">
        <v>15665.68</v>
      </c>
    </row>
    <row r="130" spans="1:6" ht="25.5">
      <c r="A130" s="3">
        <v>8</v>
      </c>
      <c r="B130" s="5" t="s">
        <v>219</v>
      </c>
      <c r="C130" s="5" t="s">
        <v>220</v>
      </c>
      <c r="D130" s="8" t="s">
        <v>11</v>
      </c>
      <c r="E130" s="8">
        <v>47.18</v>
      </c>
      <c r="F130" s="16">
        <v>27312.1</v>
      </c>
    </row>
    <row r="131" spans="1:6" ht="12.75">
      <c r="A131" s="3">
        <v>8</v>
      </c>
      <c r="B131" s="5" t="s">
        <v>221</v>
      </c>
      <c r="C131" s="5" t="s">
        <v>222</v>
      </c>
      <c r="D131" s="8" t="s">
        <v>11</v>
      </c>
      <c r="E131" s="8">
        <v>10.4</v>
      </c>
      <c r="F131" s="16">
        <v>7780.92</v>
      </c>
    </row>
    <row r="132" spans="1:6" ht="12.75">
      <c r="A132" s="3">
        <v>8</v>
      </c>
      <c r="B132" s="5" t="s">
        <v>223</v>
      </c>
      <c r="C132" s="5" t="s">
        <v>224</v>
      </c>
      <c r="D132" s="8" t="s">
        <v>11</v>
      </c>
      <c r="E132" s="8">
        <v>43</v>
      </c>
      <c r="F132" s="16">
        <v>33133.76</v>
      </c>
    </row>
    <row r="133" spans="1:6" ht="12.75">
      <c r="A133" s="3">
        <v>8</v>
      </c>
      <c r="B133" s="5" t="s">
        <v>32</v>
      </c>
      <c r="C133" s="5" t="s">
        <v>225</v>
      </c>
      <c r="D133" s="8" t="s">
        <v>11</v>
      </c>
      <c r="E133" s="8">
        <v>124.34</v>
      </c>
      <c r="F133" s="16">
        <v>92526.18</v>
      </c>
    </row>
    <row r="134" spans="1:6" ht="12.75">
      <c r="A134" s="3">
        <v>9</v>
      </c>
      <c r="B134" s="5" t="s">
        <v>33</v>
      </c>
      <c r="C134" s="5" t="s">
        <v>226</v>
      </c>
      <c r="D134" s="8" t="s">
        <v>9</v>
      </c>
      <c r="E134" s="8">
        <v>39.7</v>
      </c>
      <c r="F134" s="16">
        <v>46588.76</v>
      </c>
    </row>
    <row r="135" spans="1:6" ht="12.75">
      <c r="A135" s="3">
        <v>10</v>
      </c>
      <c r="B135" s="5" t="s">
        <v>67</v>
      </c>
      <c r="C135" s="5" t="s">
        <v>227</v>
      </c>
      <c r="D135" s="8" t="s">
        <v>9</v>
      </c>
      <c r="E135" s="8">
        <v>730</v>
      </c>
      <c r="F135" s="16">
        <v>25562.34</v>
      </c>
    </row>
    <row r="136" spans="1:6" ht="12.75">
      <c r="A136" s="3">
        <v>10</v>
      </c>
      <c r="B136" s="5" t="s">
        <v>228</v>
      </c>
      <c r="C136" s="5" t="s">
        <v>167</v>
      </c>
      <c r="D136" s="8" t="s">
        <v>11</v>
      </c>
      <c r="E136" s="8">
        <v>104.2</v>
      </c>
      <c r="F136" s="16">
        <v>77881.18</v>
      </c>
    </row>
    <row r="137" spans="1:6" ht="12.75">
      <c r="A137" s="3">
        <v>11</v>
      </c>
      <c r="B137" s="5" t="s">
        <v>229</v>
      </c>
      <c r="C137" s="5" t="s">
        <v>42</v>
      </c>
      <c r="D137" s="8" t="s">
        <v>9</v>
      </c>
      <c r="E137" s="8">
        <v>46.48</v>
      </c>
      <c r="F137" s="16">
        <v>18194.42</v>
      </c>
    </row>
    <row r="138" spans="1:6" ht="12.75">
      <c r="A138" s="3">
        <v>11</v>
      </c>
      <c r="B138" s="5" t="s">
        <v>230</v>
      </c>
      <c r="C138" s="5" t="s">
        <v>42</v>
      </c>
      <c r="D138" s="8" t="s">
        <v>9</v>
      </c>
      <c r="E138" s="8">
        <v>39.31</v>
      </c>
      <c r="F138" s="16">
        <v>16950.7</v>
      </c>
    </row>
    <row r="139" spans="1:6" ht="12.75">
      <c r="A139" s="3">
        <v>11</v>
      </c>
      <c r="B139" s="5" t="s">
        <v>66</v>
      </c>
      <c r="C139" s="5" t="s">
        <v>42</v>
      </c>
      <c r="D139" s="8" t="s">
        <v>9</v>
      </c>
      <c r="E139" s="8">
        <v>44.9</v>
      </c>
      <c r="F139" s="16">
        <v>23123.28</v>
      </c>
    </row>
    <row r="140" spans="1:6" ht="12.75">
      <c r="A140" s="4">
        <v>10</v>
      </c>
      <c r="B140" s="6" t="s">
        <v>231</v>
      </c>
      <c r="C140" s="6" t="s">
        <v>90</v>
      </c>
      <c r="D140" s="9" t="s">
        <v>6</v>
      </c>
      <c r="E140" s="9">
        <v>1</v>
      </c>
      <c r="F140" s="17">
        <v>26752</v>
      </c>
    </row>
    <row r="141" spans="1:6" ht="12.75">
      <c r="A141" s="9"/>
      <c r="B141" s="1" t="s">
        <v>135</v>
      </c>
      <c r="C141" s="6"/>
      <c r="D141" s="9"/>
      <c r="E141" s="9"/>
      <c r="F141" s="17">
        <f>SUM(F114:F140)</f>
        <v>968645.6700000003</v>
      </c>
    </row>
    <row r="142" spans="1:6" ht="12.75">
      <c r="A142" s="8"/>
      <c r="B142" s="9" t="s">
        <v>35</v>
      </c>
      <c r="C142" s="5"/>
      <c r="D142" s="8"/>
      <c r="E142" s="8"/>
      <c r="F142" s="16"/>
    </row>
    <row r="143" spans="1:6" ht="12.75">
      <c r="A143" s="8">
        <v>1</v>
      </c>
      <c r="B143" s="7" t="s">
        <v>37</v>
      </c>
      <c r="C143" s="5" t="s">
        <v>136</v>
      </c>
      <c r="D143" s="8" t="s">
        <v>6</v>
      </c>
      <c r="E143" s="8">
        <v>2</v>
      </c>
      <c r="F143" s="16">
        <v>57897.41</v>
      </c>
    </row>
    <row r="144" spans="1:6" ht="25.5">
      <c r="A144" s="8">
        <v>4</v>
      </c>
      <c r="B144" s="7" t="s">
        <v>137</v>
      </c>
      <c r="C144" s="5" t="s">
        <v>138</v>
      </c>
      <c r="D144" s="8" t="s">
        <v>11</v>
      </c>
      <c r="E144" s="8">
        <v>47.45</v>
      </c>
      <c r="F144" s="16">
        <v>25260.26</v>
      </c>
    </row>
    <row r="145" spans="1:6" ht="25.5">
      <c r="A145" s="8">
        <v>7</v>
      </c>
      <c r="B145" s="7" t="s">
        <v>139</v>
      </c>
      <c r="C145" s="5" t="s">
        <v>27</v>
      </c>
      <c r="D145" s="8" t="s">
        <v>9</v>
      </c>
      <c r="E145" s="8">
        <v>74.4</v>
      </c>
      <c r="F145" s="16">
        <v>24206.52</v>
      </c>
    </row>
    <row r="146" spans="1:6" ht="12.75">
      <c r="A146" s="8">
        <v>7</v>
      </c>
      <c r="B146" s="7" t="s">
        <v>36</v>
      </c>
      <c r="C146" s="5" t="s">
        <v>132</v>
      </c>
      <c r="D146" s="8" t="s">
        <v>6</v>
      </c>
      <c r="E146" s="8">
        <v>3</v>
      </c>
      <c r="F146" s="16">
        <v>19798.04</v>
      </c>
    </row>
    <row r="147" spans="1:6" ht="12.75">
      <c r="A147" s="8">
        <v>7</v>
      </c>
      <c r="B147" s="7" t="s">
        <v>72</v>
      </c>
      <c r="C147" s="5" t="s">
        <v>132</v>
      </c>
      <c r="D147" s="8" t="s">
        <v>6</v>
      </c>
      <c r="E147" s="8">
        <v>3</v>
      </c>
      <c r="F147" s="16">
        <v>19798.04</v>
      </c>
    </row>
    <row r="148" spans="1:6" ht="12.75">
      <c r="A148" s="8">
        <v>7</v>
      </c>
      <c r="B148" s="7" t="s">
        <v>232</v>
      </c>
      <c r="C148" s="5" t="s">
        <v>132</v>
      </c>
      <c r="D148" s="8" t="s">
        <v>6</v>
      </c>
      <c r="E148" s="8">
        <v>3</v>
      </c>
      <c r="F148" s="16">
        <v>19798.04</v>
      </c>
    </row>
    <row r="149" spans="1:6" ht="12.75">
      <c r="A149" s="8">
        <v>7</v>
      </c>
      <c r="B149" s="7" t="s">
        <v>73</v>
      </c>
      <c r="C149" s="5" t="s">
        <v>132</v>
      </c>
      <c r="D149" s="8" t="s">
        <v>6</v>
      </c>
      <c r="E149" s="8">
        <v>3</v>
      </c>
      <c r="F149" s="16">
        <v>19798.04</v>
      </c>
    </row>
    <row r="150" spans="1:6" ht="12.75">
      <c r="A150" s="8">
        <v>7</v>
      </c>
      <c r="B150" s="7" t="s">
        <v>74</v>
      </c>
      <c r="C150" s="5" t="s">
        <v>132</v>
      </c>
      <c r="D150" s="8" t="s">
        <v>6</v>
      </c>
      <c r="E150" s="8">
        <v>3</v>
      </c>
      <c r="F150" s="16">
        <v>19798.04</v>
      </c>
    </row>
    <row r="151" spans="1:6" ht="12.75">
      <c r="A151" s="8">
        <v>7</v>
      </c>
      <c r="B151" s="7" t="s">
        <v>72</v>
      </c>
      <c r="C151" s="5" t="s">
        <v>233</v>
      </c>
      <c r="D151" s="8" t="s">
        <v>9</v>
      </c>
      <c r="E151" s="8">
        <v>858</v>
      </c>
      <c r="F151" s="16">
        <v>398798.7</v>
      </c>
    </row>
    <row r="152" spans="1:6" ht="12.75">
      <c r="A152" s="8">
        <v>7</v>
      </c>
      <c r="B152" s="7" t="s">
        <v>232</v>
      </c>
      <c r="C152" s="5" t="s">
        <v>233</v>
      </c>
      <c r="D152" s="8" t="s">
        <v>9</v>
      </c>
      <c r="E152" s="8">
        <v>817.7</v>
      </c>
      <c r="F152" s="16">
        <v>401307.38</v>
      </c>
    </row>
    <row r="153" spans="1:6" ht="25.5">
      <c r="A153" s="8">
        <v>8</v>
      </c>
      <c r="B153" s="7" t="s">
        <v>232</v>
      </c>
      <c r="C153" s="5" t="s">
        <v>234</v>
      </c>
      <c r="D153" s="8" t="s">
        <v>11</v>
      </c>
      <c r="E153" s="8">
        <v>31.21</v>
      </c>
      <c r="F153" s="16">
        <v>30366.12</v>
      </c>
    </row>
    <row r="154" spans="1:6" ht="25.5">
      <c r="A154" s="8">
        <v>10</v>
      </c>
      <c r="B154" s="7" t="s">
        <v>235</v>
      </c>
      <c r="C154" s="5" t="s">
        <v>236</v>
      </c>
      <c r="D154" s="8"/>
      <c r="E154" s="8"/>
      <c r="F154" s="16">
        <v>28463.96</v>
      </c>
    </row>
    <row r="155" spans="1:6" ht="12.75">
      <c r="A155" s="8">
        <v>10</v>
      </c>
      <c r="B155" s="7" t="s">
        <v>237</v>
      </c>
      <c r="C155" s="5" t="s">
        <v>212</v>
      </c>
      <c r="D155" s="8" t="s">
        <v>11</v>
      </c>
      <c r="E155" s="8">
        <v>27.4</v>
      </c>
      <c r="F155" s="16">
        <v>29999.14</v>
      </c>
    </row>
    <row r="156" spans="1:6" ht="38.25">
      <c r="A156" s="2" t="s">
        <v>158</v>
      </c>
      <c r="B156" s="2" t="s">
        <v>1</v>
      </c>
      <c r="C156" s="2" t="s">
        <v>2</v>
      </c>
      <c r="D156" s="14" t="s">
        <v>87</v>
      </c>
      <c r="E156" s="14" t="s">
        <v>88</v>
      </c>
      <c r="F156" s="15" t="s">
        <v>274</v>
      </c>
    </row>
    <row r="157" spans="1:6" ht="12.75">
      <c r="A157" s="8">
        <v>9</v>
      </c>
      <c r="B157" s="7" t="s">
        <v>73</v>
      </c>
      <c r="C157" s="5" t="s">
        <v>233</v>
      </c>
      <c r="D157" s="8"/>
      <c r="E157" s="8"/>
      <c r="F157" s="22">
        <v>422211.08</v>
      </c>
    </row>
    <row r="158" spans="1:6" ht="12.75">
      <c r="A158" s="8">
        <v>9</v>
      </c>
      <c r="B158" s="7" t="s">
        <v>74</v>
      </c>
      <c r="C158" s="5" t="s">
        <v>233</v>
      </c>
      <c r="D158" s="8"/>
      <c r="E158" s="8"/>
      <c r="F158" s="22">
        <v>370650.98</v>
      </c>
    </row>
    <row r="159" spans="1:6" ht="12.75">
      <c r="A159" s="9"/>
      <c r="B159" s="1" t="s">
        <v>140</v>
      </c>
      <c r="C159" s="6"/>
      <c r="D159" s="9"/>
      <c r="E159" s="9"/>
      <c r="F159" s="17">
        <f>SUM(F143:F158)</f>
        <v>1888151.75</v>
      </c>
    </row>
    <row r="160" spans="1:6" ht="12.75">
      <c r="A160" s="8"/>
      <c r="B160" s="9" t="s">
        <v>141</v>
      </c>
      <c r="C160" s="5"/>
      <c r="D160" s="8"/>
      <c r="E160" s="8"/>
      <c r="F160" s="16"/>
    </row>
    <row r="161" spans="1:6" ht="12.75">
      <c r="A161" s="8">
        <v>6</v>
      </c>
      <c r="B161" s="7" t="s">
        <v>142</v>
      </c>
      <c r="C161" s="5" t="s">
        <v>143</v>
      </c>
      <c r="D161" s="8" t="s">
        <v>9</v>
      </c>
      <c r="E161" s="8">
        <v>379</v>
      </c>
      <c r="F161" s="16">
        <v>219300.64</v>
      </c>
    </row>
    <row r="162" spans="1:6" ht="12.75">
      <c r="A162" s="9"/>
      <c r="B162" s="1" t="s">
        <v>144</v>
      </c>
      <c r="C162" s="6"/>
      <c r="D162" s="9"/>
      <c r="E162" s="9"/>
      <c r="F162" s="17">
        <f>SUM(F161)</f>
        <v>219300.64</v>
      </c>
    </row>
    <row r="163" spans="1:6" ht="12.75">
      <c r="A163" s="8"/>
      <c r="B163" s="9" t="s">
        <v>38</v>
      </c>
      <c r="C163" s="18"/>
      <c r="D163" s="8"/>
      <c r="E163" s="8"/>
      <c r="F163" s="16"/>
    </row>
    <row r="164" spans="1:6" ht="12.75">
      <c r="A164" s="8">
        <v>10</v>
      </c>
      <c r="B164" s="7" t="s">
        <v>238</v>
      </c>
      <c r="C164" s="18" t="s">
        <v>239</v>
      </c>
      <c r="D164" s="8" t="s">
        <v>11</v>
      </c>
      <c r="E164" s="8">
        <v>17.6</v>
      </c>
      <c r="F164" s="16">
        <v>21923.22</v>
      </c>
    </row>
    <row r="165" spans="1:6" ht="12.75">
      <c r="A165" s="8">
        <v>9</v>
      </c>
      <c r="B165" s="7" t="s">
        <v>7</v>
      </c>
      <c r="C165" s="18" t="s">
        <v>90</v>
      </c>
      <c r="D165" s="8"/>
      <c r="E165" s="8"/>
      <c r="F165" s="16">
        <v>41700</v>
      </c>
    </row>
    <row r="166" spans="1:6" ht="12.75">
      <c r="A166" s="4"/>
      <c r="B166" s="6" t="s">
        <v>240</v>
      </c>
      <c r="C166" s="6"/>
      <c r="D166" s="9"/>
      <c r="E166" s="9"/>
      <c r="F166" s="17">
        <f>SUM(F164:F165)</f>
        <v>63623.22</v>
      </c>
    </row>
    <row r="167" spans="1:6" ht="12.75">
      <c r="A167" s="9"/>
      <c r="B167" s="1" t="s">
        <v>145</v>
      </c>
      <c r="C167" s="19"/>
      <c r="D167" s="9"/>
      <c r="E167" s="9"/>
      <c r="F167" s="17">
        <f>F166+F162+F159+F141</f>
        <v>3139721.2800000003</v>
      </c>
    </row>
    <row r="168" spans="1:6" ht="12.75">
      <c r="A168" s="8"/>
      <c r="B168" s="7"/>
      <c r="C168" s="9" t="s">
        <v>39</v>
      </c>
      <c r="D168" s="8"/>
      <c r="E168" s="8"/>
      <c r="F168" s="16"/>
    </row>
    <row r="169" spans="1:6" ht="12.75">
      <c r="A169" s="3"/>
      <c r="B169" s="4" t="s">
        <v>40</v>
      </c>
      <c r="C169" s="7"/>
      <c r="D169" s="8"/>
      <c r="E169" s="8"/>
      <c r="F169" s="16"/>
    </row>
    <row r="170" spans="1:6" ht="25.5">
      <c r="A170" s="3" t="s">
        <v>241</v>
      </c>
      <c r="B170" s="5" t="s">
        <v>75</v>
      </c>
      <c r="C170" s="7" t="s">
        <v>242</v>
      </c>
      <c r="D170" s="8" t="s">
        <v>6</v>
      </c>
      <c r="E170" s="8">
        <v>1</v>
      </c>
      <c r="F170" s="16">
        <v>139047.41</v>
      </c>
    </row>
    <row r="171" spans="1:6" ht="12.75">
      <c r="A171" s="3">
        <v>4</v>
      </c>
      <c r="B171" s="5" t="s">
        <v>146</v>
      </c>
      <c r="C171" s="7" t="s">
        <v>90</v>
      </c>
      <c r="D171" s="8" t="s">
        <v>6</v>
      </c>
      <c r="E171" s="8">
        <v>16</v>
      </c>
      <c r="F171" s="16">
        <v>102400</v>
      </c>
    </row>
    <row r="172" spans="1:6" ht="12.75">
      <c r="A172" s="3">
        <v>4</v>
      </c>
      <c r="B172" s="5" t="s">
        <v>75</v>
      </c>
      <c r="C172" s="7" t="s">
        <v>90</v>
      </c>
      <c r="D172" s="8" t="s">
        <v>6</v>
      </c>
      <c r="E172" s="8">
        <v>16</v>
      </c>
      <c r="F172" s="16">
        <v>102400</v>
      </c>
    </row>
    <row r="173" spans="1:6" ht="12.75">
      <c r="A173" s="3">
        <v>5</v>
      </c>
      <c r="B173" s="5" t="s">
        <v>147</v>
      </c>
      <c r="C173" s="7" t="s">
        <v>90</v>
      </c>
      <c r="D173" s="8" t="s">
        <v>6</v>
      </c>
      <c r="E173" s="8">
        <v>8</v>
      </c>
      <c r="F173" s="16">
        <v>70800</v>
      </c>
    </row>
    <row r="174" spans="1:6" ht="12.75">
      <c r="A174" s="3">
        <v>6</v>
      </c>
      <c r="B174" s="5" t="s">
        <v>41</v>
      </c>
      <c r="C174" s="7" t="s">
        <v>42</v>
      </c>
      <c r="D174" s="8" t="s">
        <v>9</v>
      </c>
      <c r="E174" s="8">
        <v>56</v>
      </c>
      <c r="F174" s="16">
        <v>63568.96</v>
      </c>
    </row>
    <row r="175" spans="1:6" ht="12.75">
      <c r="A175" s="3">
        <v>7</v>
      </c>
      <c r="B175" s="5" t="s">
        <v>243</v>
      </c>
      <c r="C175" s="7" t="s">
        <v>90</v>
      </c>
      <c r="D175" s="8" t="s">
        <v>6</v>
      </c>
      <c r="E175" s="8">
        <v>6</v>
      </c>
      <c r="F175" s="16">
        <v>72400</v>
      </c>
    </row>
    <row r="176" spans="1:6" ht="12.75">
      <c r="A176" s="3">
        <v>7</v>
      </c>
      <c r="B176" s="5" t="s">
        <v>244</v>
      </c>
      <c r="C176" s="7" t="s">
        <v>29</v>
      </c>
      <c r="D176" s="8" t="s">
        <v>9</v>
      </c>
      <c r="E176" s="8">
        <v>90</v>
      </c>
      <c r="F176" s="16">
        <v>78590.36</v>
      </c>
    </row>
    <row r="177" spans="1:6" ht="25.5">
      <c r="A177" s="3">
        <v>7</v>
      </c>
      <c r="B177" s="5" t="s">
        <v>245</v>
      </c>
      <c r="C177" s="7" t="s">
        <v>27</v>
      </c>
      <c r="D177" s="8" t="s">
        <v>112</v>
      </c>
      <c r="E177" s="8">
        <v>3.3</v>
      </c>
      <c r="F177" s="16">
        <v>22154.5</v>
      </c>
    </row>
    <row r="178" spans="1:6" ht="12.75">
      <c r="A178" s="3">
        <v>10</v>
      </c>
      <c r="B178" s="5" t="s">
        <v>246</v>
      </c>
      <c r="C178" s="7" t="s">
        <v>247</v>
      </c>
      <c r="D178" s="8" t="s">
        <v>6</v>
      </c>
      <c r="E178" s="8">
        <v>7</v>
      </c>
      <c r="F178" s="16">
        <v>57178.08</v>
      </c>
    </row>
    <row r="179" spans="1:6" ht="12.75">
      <c r="A179" s="3">
        <v>10</v>
      </c>
      <c r="B179" s="5" t="s">
        <v>248</v>
      </c>
      <c r="C179" s="7" t="s">
        <v>247</v>
      </c>
      <c r="D179" s="8" t="s">
        <v>6</v>
      </c>
      <c r="E179" s="8">
        <v>9</v>
      </c>
      <c r="F179" s="16">
        <v>103100.14</v>
      </c>
    </row>
    <row r="180" spans="1:6" ht="12.75">
      <c r="A180" s="3">
        <v>11</v>
      </c>
      <c r="B180" s="5" t="s">
        <v>249</v>
      </c>
      <c r="C180" s="7" t="s">
        <v>250</v>
      </c>
      <c r="D180" s="8" t="s">
        <v>251</v>
      </c>
      <c r="E180" s="8">
        <v>1</v>
      </c>
      <c r="F180" s="16">
        <v>10005</v>
      </c>
    </row>
    <row r="181" spans="1:6" ht="12.75">
      <c r="A181" s="9"/>
      <c r="B181" s="1" t="s">
        <v>148</v>
      </c>
      <c r="C181" s="19"/>
      <c r="D181" s="9"/>
      <c r="E181" s="9"/>
      <c r="F181" s="17">
        <f>SUM(F170:F180)</f>
        <v>821644.4500000001</v>
      </c>
    </row>
    <row r="182" spans="1:6" ht="25.5">
      <c r="A182" s="8"/>
      <c r="B182" s="9" t="s">
        <v>76</v>
      </c>
      <c r="C182" s="18"/>
      <c r="D182" s="8"/>
      <c r="E182" s="8"/>
      <c r="F182" s="16"/>
    </row>
    <row r="183" spans="1:6" ht="12.75">
      <c r="A183" s="7">
        <v>2</v>
      </c>
      <c r="B183" s="7" t="s">
        <v>77</v>
      </c>
      <c r="C183" s="7" t="s">
        <v>78</v>
      </c>
      <c r="D183" s="8" t="s">
        <v>11</v>
      </c>
      <c r="E183" s="8">
        <v>100.15</v>
      </c>
      <c r="F183" s="16">
        <v>65972.05</v>
      </c>
    </row>
    <row r="184" spans="1:6" ht="12.75">
      <c r="A184" s="7">
        <v>6</v>
      </c>
      <c r="B184" s="7" t="s">
        <v>77</v>
      </c>
      <c r="C184" s="7" t="s">
        <v>69</v>
      </c>
      <c r="D184" s="8" t="s">
        <v>11</v>
      </c>
      <c r="E184" s="8">
        <v>76.1</v>
      </c>
      <c r="F184" s="16">
        <v>61007.18</v>
      </c>
    </row>
    <row r="185" spans="1:6" ht="12.75">
      <c r="A185" s="7">
        <v>7</v>
      </c>
      <c r="B185" s="7" t="s">
        <v>252</v>
      </c>
      <c r="C185" s="7" t="s">
        <v>253</v>
      </c>
      <c r="D185" s="8"/>
      <c r="E185" s="8"/>
      <c r="F185" s="16">
        <v>88238.04</v>
      </c>
    </row>
    <row r="186" spans="1:6" ht="12.75">
      <c r="A186" s="7">
        <v>7</v>
      </c>
      <c r="B186" s="7" t="s">
        <v>254</v>
      </c>
      <c r="C186" s="7" t="s">
        <v>42</v>
      </c>
      <c r="D186" s="8" t="s">
        <v>9</v>
      </c>
      <c r="E186" s="8">
        <v>171</v>
      </c>
      <c r="F186" s="16">
        <v>73570.64</v>
      </c>
    </row>
    <row r="187" spans="1:6" ht="12.75">
      <c r="A187" s="7">
        <v>10</v>
      </c>
      <c r="B187" s="7" t="s">
        <v>255</v>
      </c>
      <c r="C187" s="7" t="s">
        <v>256</v>
      </c>
      <c r="D187" s="8" t="s">
        <v>9</v>
      </c>
      <c r="E187" s="8">
        <v>31.5</v>
      </c>
      <c r="F187" s="16">
        <v>93700.47</v>
      </c>
    </row>
    <row r="188" spans="1:6" ht="12.75">
      <c r="A188" s="7">
        <v>10</v>
      </c>
      <c r="B188" s="7" t="s">
        <v>257</v>
      </c>
      <c r="C188" s="7" t="s">
        <v>258</v>
      </c>
      <c r="D188" s="8" t="s">
        <v>11</v>
      </c>
      <c r="E188" s="8">
        <v>25.8</v>
      </c>
      <c r="F188" s="16">
        <v>24879.12</v>
      </c>
    </row>
    <row r="189" spans="1:6" ht="25.5">
      <c r="A189" s="8"/>
      <c r="B189" s="1" t="s">
        <v>149</v>
      </c>
      <c r="C189" s="18"/>
      <c r="D189" s="8"/>
      <c r="E189" s="8"/>
      <c r="F189" s="17">
        <f>SUM(F183:F188)</f>
        <v>407367.5</v>
      </c>
    </row>
    <row r="190" spans="1:6" ht="12.75">
      <c r="A190" s="8"/>
      <c r="B190" s="9" t="s">
        <v>259</v>
      </c>
      <c r="C190" s="18"/>
      <c r="D190" s="8"/>
      <c r="E190" s="8"/>
      <c r="F190" s="16"/>
    </row>
    <row r="191" spans="1:6" ht="12.75">
      <c r="A191" s="8"/>
      <c r="B191" s="1" t="s">
        <v>260</v>
      </c>
      <c r="C191" s="18"/>
      <c r="D191" s="8"/>
      <c r="E191" s="8"/>
      <c r="F191" s="17">
        <v>0</v>
      </c>
    </row>
    <row r="192" spans="1:6" ht="12.75">
      <c r="A192" s="8"/>
      <c r="B192" s="1" t="s">
        <v>79</v>
      </c>
      <c r="C192" s="18"/>
      <c r="D192" s="8"/>
      <c r="E192" s="8"/>
      <c r="F192" s="17"/>
    </row>
    <row r="193" spans="1:6" ht="12.75">
      <c r="A193" s="8">
        <v>10</v>
      </c>
      <c r="B193" s="7" t="s">
        <v>261</v>
      </c>
      <c r="C193" s="18" t="s">
        <v>262</v>
      </c>
      <c r="D193" s="8" t="s">
        <v>11</v>
      </c>
      <c r="E193" s="8">
        <v>213</v>
      </c>
      <c r="F193" s="16">
        <v>366326.28</v>
      </c>
    </row>
    <row r="194" spans="1:6" ht="12.75">
      <c r="A194" s="8">
        <v>11</v>
      </c>
      <c r="B194" s="7" t="s">
        <v>80</v>
      </c>
      <c r="C194" s="18" t="s">
        <v>262</v>
      </c>
      <c r="D194" s="8" t="s">
        <v>11</v>
      </c>
      <c r="E194" s="8">
        <v>213</v>
      </c>
      <c r="F194" s="16">
        <v>366326.28</v>
      </c>
    </row>
    <row r="195" spans="1:6" ht="12.75">
      <c r="A195" s="8"/>
      <c r="B195" s="1" t="s">
        <v>263</v>
      </c>
      <c r="C195" s="18"/>
      <c r="D195" s="8"/>
      <c r="E195" s="8"/>
      <c r="F195" s="17">
        <f>SUM(F193:F194)</f>
        <v>732652.56</v>
      </c>
    </row>
    <row r="196" spans="1:6" ht="12.75">
      <c r="A196" s="9"/>
      <c r="B196" s="19" t="s">
        <v>150</v>
      </c>
      <c r="C196" s="19"/>
      <c r="D196" s="9"/>
      <c r="E196" s="9"/>
      <c r="F196" s="17">
        <f>F195+F191+F189+F181</f>
        <v>1961664.5100000002</v>
      </c>
    </row>
    <row r="197" spans="1:6" ht="12.75">
      <c r="A197" s="9"/>
      <c r="B197" s="19"/>
      <c r="C197" s="9" t="s">
        <v>43</v>
      </c>
      <c r="D197" s="9"/>
      <c r="E197" s="9"/>
      <c r="F197" s="16"/>
    </row>
    <row r="198" spans="1:6" ht="12.75">
      <c r="A198" s="3"/>
      <c r="B198" s="4" t="s">
        <v>44</v>
      </c>
      <c r="C198" s="5"/>
      <c r="D198" s="8"/>
      <c r="E198" s="8"/>
      <c r="F198" s="16"/>
    </row>
    <row r="199" spans="1:6" ht="12.75">
      <c r="A199" s="3">
        <v>3</v>
      </c>
      <c r="B199" s="5" t="s">
        <v>151</v>
      </c>
      <c r="C199" s="5" t="s">
        <v>152</v>
      </c>
      <c r="D199" s="8" t="s">
        <v>11</v>
      </c>
      <c r="E199" s="8">
        <v>54.25</v>
      </c>
      <c r="F199" s="16">
        <v>52171.34</v>
      </c>
    </row>
    <row r="200" spans="1:6" ht="12.75">
      <c r="A200" s="3">
        <v>8</v>
      </c>
      <c r="B200" s="5" t="s">
        <v>264</v>
      </c>
      <c r="C200" s="5" t="s">
        <v>42</v>
      </c>
      <c r="D200" s="8" t="s">
        <v>9</v>
      </c>
      <c r="E200" s="8">
        <v>50</v>
      </c>
      <c r="F200" s="16">
        <v>38915.22</v>
      </c>
    </row>
    <row r="201" spans="1:6" ht="12.75">
      <c r="A201" s="3">
        <v>10</v>
      </c>
      <c r="B201" s="26" t="s">
        <v>265</v>
      </c>
      <c r="C201" s="5" t="s">
        <v>42</v>
      </c>
      <c r="D201" s="8" t="s">
        <v>9</v>
      </c>
      <c r="E201" s="8">
        <v>104</v>
      </c>
      <c r="F201" s="16">
        <v>18592.08</v>
      </c>
    </row>
    <row r="202" spans="1:6" ht="12.75">
      <c r="A202" s="3">
        <v>10</v>
      </c>
      <c r="B202" s="26" t="s">
        <v>266</v>
      </c>
      <c r="C202" s="5" t="s">
        <v>42</v>
      </c>
      <c r="D202" s="8" t="s">
        <v>9</v>
      </c>
      <c r="E202" s="8">
        <v>168</v>
      </c>
      <c r="F202" s="16">
        <v>30013.3</v>
      </c>
    </row>
    <row r="203" spans="1:6" ht="12.75">
      <c r="A203" s="3">
        <v>10</v>
      </c>
      <c r="B203" s="26" t="s">
        <v>267</v>
      </c>
      <c r="C203" s="5" t="s">
        <v>42</v>
      </c>
      <c r="D203" s="8" t="s">
        <v>9</v>
      </c>
      <c r="E203" s="8">
        <v>90</v>
      </c>
      <c r="F203" s="16">
        <v>16072.78</v>
      </c>
    </row>
    <row r="204" spans="1:6" ht="12.75">
      <c r="A204" s="34" t="s">
        <v>153</v>
      </c>
      <c r="B204" s="35"/>
      <c r="C204" s="6"/>
      <c r="D204" s="9"/>
      <c r="E204" s="9"/>
      <c r="F204" s="17">
        <f>SUM(F199:F203)</f>
        <v>155764.72</v>
      </c>
    </row>
    <row r="205" spans="1:6" ht="12.75">
      <c r="A205" s="8"/>
      <c r="B205" s="9" t="s">
        <v>45</v>
      </c>
      <c r="C205" s="18"/>
      <c r="D205" s="8"/>
      <c r="E205" s="8"/>
      <c r="F205" s="16"/>
    </row>
    <row r="206" spans="1:6" ht="12.75">
      <c r="A206" s="30" t="s">
        <v>268</v>
      </c>
      <c r="B206" s="31"/>
      <c r="C206" s="19"/>
      <c r="D206" s="9"/>
      <c r="E206" s="9"/>
      <c r="F206" s="17">
        <v>0</v>
      </c>
    </row>
    <row r="207" spans="1:6" ht="12.75">
      <c r="A207" s="3"/>
      <c r="B207" s="4" t="s">
        <v>46</v>
      </c>
      <c r="C207" s="5"/>
      <c r="D207" s="8"/>
      <c r="E207" s="8"/>
      <c r="F207" s="16"/>
    </row>
    <row r="208" spans="1:6" ht="12.75">
      <c r="A208" s="3">
        <v>1</v>
      </c>
      <c r="B208" s="5" t="s">
        <v>83</v>
      </c>
      <c r="C208" s="5" t="s">
        <v>29</v>
      </c>
      <c r="D208" s="8" t="s">
        <v>9</v>
      </c>
      <c r="E208" s="8">
        <v>734</v>
      </c>
      <c r="F208" s="16">
        <v>942678.69</v>
      </c>
    </row>
    <row r="209" spans="1:6" ht="12.75">
      <c r="A209" s="3">
        <v>2</v>
      </c>
      <c r="B209" s="5" t="s">
        <v>83</v>
      </c>
      <c r="C209" s="5" t="s">
        <v>84</v>
      </c>
      <c r="D209" s="8" t="s">
        <v>11</v>
      </c>
      <c r="E209" s="8">
        <v>782</v>
      </c>
      <c r="F209" s="16">
        <v>612618.28</v>
      </c>
    </row>
    <row r="210" spans="1:6" ht="12.75">
      <c r="A210" s="3">
        <v>5</v>
      </c>
      <c r="B210" s="5" t="s">
        <v>82</v>
      </c>
      <c r="C210" s="5" t="s">
        <v>154</v>
      </c>
      <c r="D210" s="8" t="s">
        <v>9</v>
      </c>
      <c r="E210" s="8">
        <v>880</v>
      </c>
      <c r="F210" s="16">
        <v>807128.26</v>
      </c>
    </row>
    <row r="211" spans="1:6" ht="12.75">
      <c r="A211" s="3">
        <v>6</v>
      </c>
      <c r="B211" s="5" t="s">
        <v>81</v>
      </c>
      <c r="C211" s="5" t="s">
        <v>154</v>
      </c>
      <c r="D211" s="8" t="s">
        <v>9</v>
      </c>
      <c r="E211" s="8">
        <v>795.3</v>
      </c>
      <c r="F211" s="16">
        <v>675283.32</v>
      </c>
    </row>
    <row r="212" spans="1:6" ht="12.75">
      <c r="A212" s="30" t="s">
        <v>155</v>
      </c>
      <c r="B212" s="31"/>
      <c r="C212" s="19"/>
      <c r="D212" s="9"/>
      <c r="E212" s="9"/>
      <c r="F212" s="17">
        <f>SUM(F208:F211)</f>
        <v>3037708.55</v>
      </c>
    </row>
    <row r="213" spans="1:6" ht="38.25">
      <c r="A213" s="2" t="s">
        <v>158</v>
      </c>
      <c r="B213" s="2" t="s">
        <v>1</v>
      </c>
      <c r="C213" s="2" t="s">
        <v>2</v>
      </c>
      <c r="D213" s="14" t="s">
        <v>87</v>
      </c>
      <c r="E213" s="14" t="s">
        <v>88</v>
      </c>
      <c r="F213" s="15" t="s">
        <v>274</v>
      </c>
    </row>
    <row r="214" spans="1:6" ht="12.75">
      <c r="A214" s="8"/>
      <c r="B214" s="9" t="s">
        <v>47</v>
      </c>
      <c r="C214" s="18"/>
      <c r="D214" s="8"/>
      <c r="E214" s="8"/>
      <c r="F214" s="16"/>
    </row>
    <row r="215" spans="1:6" ht="25.5">
      <c r="A215" s="8">
        <v>2</v>
      </c>
      <c r="B215" s="7" t="s">
        <v>223</v>
      </c>
      <c r="C215" s="5" t="s">
        <v>269</v>
      </c>
      <c r="D215" s="8" t="s">
        <v>11</v>
      </c>
      <c r="E215" s="8">
        <v>116</v>
      </c>
      <c r="F215" s="16">
        <v>85615.84</v>
      </c>
    </row>
    <row r="216" spans="1:6" ht="12.75">
      <c r="A216" s="27">
        <v>9</v>
      </c>
      <c r="B216" s="7" t="s">
        <v>270</v>
      </c>
      <c r="C216" s="5" t="s">
        <v>271</v>
      </c>
      <c r="D216" s="8" t="s">
        <v>11</v>
      </c>
      <c r="E216" s="8">
        <v>9.4</v>
      </c>
      <c r="F216" s="16">
        <v>17179.62</v>
      </c>
    </row>
    <row r="217" spans="1:6" ht="12.75">
      <c r="A217" s="27">
        <v>9</v>
      </c>
      <c r="B217" s="7" t="s">
        <v>270</v>
      </c>
      <c r="C217" s="5" t="s">
        <v>272</v>
      </c>
      <c r="D217" s="8" t="s">
        <v>11</v>
      </c>
      <c r="E217" s="8">
        <v>11.32</v>
      </c>
      <c r="F217" s="16">
        <v>26749.42</v>
      </c>
    </row>
    <row r="218" spans="1:6" ht="12.75">
      <c r="A218" s="30" t="s">
        <v>273</v>
      </c>
      <c r="B218" s="31"/>
      <c r="C218" s="19"/>
      <c r="D218" s="9"/>
      <c r="E218" s="9"/>
      <c r="F218" s="17">
        <f>SUM(F215:F217)</f>
        <v>129544.87999999999</v>
      </c>
    </row>
    <row r="219" spans="1:6" ht="12.75">
      <c r="A219" s="30" t="s">
        <v>156</v>
      </c>
      <c r="B219" s="31"/>
      <c r="C219" s="19"/>
      <c r="D219" s="9"/>
      <c r="E219" s="9"/>
      <c r="F219" s="17">
        <f>F218+F212+F206+F204</f>
        <v>3323018.15</v>
      </c>
    </row>
    <row r="220" spans="1:6" ht="12.75">
      <c r="A220" s="30" t="s">
        <v>157</v>
      </c>
      <c r="B220" s="31"/>
      <c r="C220" s="19"/>
      <c r="D220" s="9"/>
      <c r="E220" s="9"/>
      <c r="F220" s="17">
        <f>F219+F196+F167+F111+F38</f>
        <v>15565348.18</v>
      </c>
    </row>
    <row r="223" spans="1:5" ht="32.25" customHeight="1">
      <c r="A223" s="28" t="s">
        <v>48</v>
      </c>
      <c r="B223" s="28"/>
      <c r="D223" s="29" t="s">
        <v>49</v>
      </c>
      <c r="E223" s="29"/>
    </row>
  </sheetData>
  <sheetProtection/>
  <mergeCells count="10">
    <mergeCell ref="A223:B223"/>
    <mergeCell ref="D223:E223"/>
    <mergeCell ref="A219:B219"/>
    <mergeCell ref="A220:B220"/>
    <mergeCell ref="A6:F6"/>
    <mergeCell ref="A7:E7"/>
    <mergeCell ref="A204:B204"/>
    <mergeCell ref="A206:B206"/>
    <mergeCell ref="A212:B212"/>
    <mergeCell ref="A218:B218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2014-02-05T06:27:38Z</cp:lastPrinted>
  <dcterms:created xsi:type="dcterms:W3CDTF">1996-10-08T23:32:33Z</dcterms:created>
  <dcterms:modified xsi:type="dcterms:W3CDTF">2014-02-05T18:06:57Z</dcterms:modified>
  <cp:category/>
  <cp:version/>
  <cp:contentType/>
  <cp:contentStatus/>
</cp:coreProperties>
</file>